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872 Hotel Indigo side Channel/01. Quotes/Proposals/"/>
    </mc:Choice>
  </mc:AlternateContent>
  <xr:revisionPtr revIDLastSave="276" documentId="8_{FE1E4ADB-7044-48BC-AC94-49BAA4D67549}" xr6:coauthVersionLast="47" xr6:coauthVersionMax="47" xr10:uidLastSave="{9B8C15C6-0305-4769-8706-18DED0ABDA69}"/>
  <bookViews>
    <workbookView xWindow="3300" yWindow="1920" windowWidth="21600" windowHeight="11295" xr2:uid="{00000000-000D-0000-FFFF-FFFF00000000}"/>
  </bookViews>
  <sheets>
    <sheet name="Bid Form" sheetId="13" r:id="rId1"/>
    <sheet name="SOV " sheetId="24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" i="24" l="1"/>
  <c r="L16" i="24"/>
  <c r="L15" i="24"/>
  <c r="H15" i="13" l="1"/>
  <c r="H14" i="13"/>
  <c r="I9" i="13"/>
  <c r="P15" i="24" l="1"/>
  <c r="P16" i="24"/>
  <c r="P17" i="24"/>
  <c r="P18" i="24"/>
  <c r="P14" i="24"/>
  <c r="M16" i="24"/>
  <c r="M17" i="24"/>
  <c r="M18" i="24"/>
  <c r="H18" i="24" s="1"/>
  <c r="M15" i="24"/>
  <c r="M14" i="24"/>
  <c r="I11" i="13"/>
  <c r="A1" i="24" l="1"/>
  <c r="R13" i="24"/>
  <c r="R12" i="24"/>
  <c r="P12" i="24"/>
  <c r="H15" i="24"/>
  <c r="P13" i="24"/>
  <c r="J18" i="24"/>
  <c r="H17" i="24"/>
  <c r="H16" i="24"/>
  <c r="H14" i="24"/>
  <c r="M12" i="24"/>
  <c r="G12" i="24" s="1"/>
  <c r="H12" i="24" s="1"/>
  <c r="I12" i="24" s="1"/>
  <c r="J12" i="24" l="1"/>
  <c r="I19" i="24"/>
  <c r="J17" i="24"/>
  <c r="J16" i="24"/>
  <c r="J15" i="24"/>
  <c r="J14" i="24"/>
  <c r="N1" i="24"/>
  <c r="O2" i="24" s="1"/>
  <c r="O3" i="24" s="1"/>
  <c r="O4" i="24" s="1"/>
  <c r="R11" i="24" l="1"/>
  <c r="J19" i="24" l="1"/>
  <c r="J23" i="13" s="1"/>
  <c r="Q7" i="24"/>
  <c r="S11" i="24" s="1"/>
  <c r="T11" i="24" l="1"/>
</calcChain>
</file>

<file path=xl/sharedStrings.xml><?xml version="1.0" encoding="utf-8"?>
<sst xmlns="http://schemas.openxmlformats.org/spreadsheetml/2006/main" count="227" uniqueCount="191">
  <si>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</si>
  <si>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</si>
  <si>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</si>
  <si>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</si>
  <si>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</si>
  <si>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</si>
  <si>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</si>
  <si>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</si>
  <si>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</si>
  <si>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</si>
  <si>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</si>
  <si>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</si>
  <si>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</si>
  <si>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 xml:space="preserve">Attn: 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</si>
  <si>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</si>
  <si>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</si>
  <si>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</si>
  <si>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</si>
  <si>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</si>
  <si>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</si>
  <si>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</si>
  <si>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</si>
  <si>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</si>
  <si>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</si>
  <si>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</si>
  <si>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</si>
  <si>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</si>
  <si>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</si>
  <si>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</si>
  <si>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</si>
  <si>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</si>
  <si>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</si>
  <si>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</si>
  <si>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</si>
  <si>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</si>
  <si>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</si>
  <si>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</si>
  <si>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</si>
  <si>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</si>
  <si>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</si>
  <si>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</si>
  <si>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</si>
  <si>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</si>
  <si>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</si>
  <si>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Single Manual Shade Installation</t>
  </si>
  <si>
    <t>Sq Footage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</si>
  <si>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</si>
  <si>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</si>
  <si>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</si>
  <si>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</si>
  <si>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</si>
  <si>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Measure Trip Charge Budget                                                                           (Mileage, Time, Lodging &amp; Per Diem)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</si>
  <si>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</si>
  <si>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</si>
  <si>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</si>
  <si>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</si>
  <si>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</si>
  <si>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</si>
  <si>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</si>
  <si>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</si>
  <si>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</si>
  <si>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</si>
  <si>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</si>
  <si>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</si>
  <si>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</si>
  <si>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</si>
  <si>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</si>
  <si>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</si>
  <si>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</si>
  <si>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</si>
  <si>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</si>
  <si>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</si>
  <si>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</si>
  <si>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</si>
  <si>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</si>
  <si>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</si>
  <si>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</si>
  <si>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</si>
  <si>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</si>
  <si>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</si>
  <si>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</si>
  <si>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</si>
  <si>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</si>
  <si>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</si>
  <si>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</si>
  <si>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</si>
  <si>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</si>
  <si>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</si>
  <si>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</si>
  <si>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</si>
  <si>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</si>
  <si>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</si>
  <si>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</si>
  <si>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</si>
  <si>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</si>
  <si>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</si>
  <si>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</si>
  <si>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</si>
  <si>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</si>
  <si>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</si>
  <si>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</si>
  <si>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</si>
  <si>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</si>
  <si>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</si>
  <si>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</si>
  <si>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</si>
  <si>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</si>
  <si>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</si>
  <si>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</si>
  <si>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</si>
  <si>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</si>
  <si>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</si>
  <si>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</si>
  <si>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</si>
  <si>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</si>
  <si>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</si>
  <si>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</si>
  <si>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</si>
  <si>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</si>
  <si>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</si>
  <si>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</si>
  <si>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</si>
  <si>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</si>
  <si>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</si>
  <si>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</si>
  <si>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</si>
  <si>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</si>
  <si>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</si>
  <si>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</si>
  <si>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</si>
  <si>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</si>
  <si>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</si>
  <si>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</si>
  <si>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</si>
  <si>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</si>
  <si>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</si>
  <si>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</si>
  <si>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</si>
  <si>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</si>
  <si>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</si>
  <si>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</si>
  <si>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</si>
  <si>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</si>
  <si>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</si>
  <si>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</si>
  <si>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</si>
  <si>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</si>
  <si>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</si>
  <si>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</si>
  <si>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</si>
  <si>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</si>
  <si>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</si>
  <si>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</si>
  <si>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</si>
  <si>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</si>
  <si>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</si>
  <si>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</si>
  <si>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</si>
  <si>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</si>
  <si>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</si>
  <si>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</si>
  <si>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</si>
  <si>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</si>
  <si>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</si>
  <si>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</si>
  <si>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</si>
  <si>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</si>
  <si>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</si>
  <si>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</si>
  <si>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</si>
  <si>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</si>
  <si>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 xml:space="preserve">David Storm </t>
  </si>
  <si>
    <t>dstorm@readwindow.com</t>
  </si>
  <si>
    <t xml:space="preserve">Payment Terms: 100% Prepayment for orders total less than $5K and 50% deposit for orders more than $5K. Balance due of Completed Production and/or Services Rendered. </t>
  </si>
  <si>
    <t>30 days of the above date.</t>
  </si>
  <si>
    <r>
      <t>Delivery approximately</t>
    </r>
    <r>
      <rPr>
        <b/>
        <sz val="11"/>
        <rFont val="Garamond"/>
        <family val="1"/>
      </rPr>
      <t xml:space="preserve"> 4 to 6 weeks </t>
    </r>
    <r>
      <rPr>
        <sz val="11"/>
        <rFont val="Garamond"/>
        <family val="1"/>
      </rPr>
      <t>from receipt of purchase order &amp; all field measurements</t>
    </r>
  </si>
  <si>
    <t>423-240-2197</t>
  </si>
  <si>
    <t>RWP Shades no fascia (Exposed Roller)</t>
  </si>
  <si>
    <t>Fabric: Arizona 0% Openness                                                                                                                   Color: white</t>
  </si>
  <si>
    <t>Hardware Finish: White</t>
  </si>
  <si>
    <t>Total w/Tax</t>
  </si>
  <si>
    <t>Chattanooga TN</t>
  </si>
  <si>
    <t>PH: 423-240-2197</t>
  </si>
  <si>
    <t>Freight &amp; Sales Tax Included (Install is not inluded)</t>
  </si>
  <si>
    <t xml:space="preserve">Side Channel </t>
  </si>
  <si>
    <t>Color: White</t>
  </si>
  <si>
    <t>Estimate For: Side Channel (2 pieces @ 69" long)</t>
  </si>
  <si>
    <t>2 pieces @ 69" long</t>
  </si>
  <si>
    <t xml:space="preserve">Length </t>
  </si>
  <si>
    <t>25-872</t>
  </si>
  <si>
    <t>Hotel Indigo (Side Channel)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</si>
</sst>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1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  <font>
      <sz val="8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9" fontId="2" fillId="0" borderId="1" xfId="0" applyNumberFormat="1" applyFont="1" applyBorder="1" applyAlignment="1">
      <alignment horizontal="right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5" fillId="0" borderId="10" xfId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4" fillId="0" borderId="2" xfId="5" applyBorder="1" applyAlignment="1" applyProtection="1"/>
    <xf numFmtId="0" fontId="0" fillId="0" borderId="12" xfId="0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44" fontId="5" fillId="0" borderId="12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170622</xdr:colOff>
      <xdr:row>0</xdr:row>
      <xdr:rowOff>69272</xdr:rowOff>
    </xdr:from>
    <xdr:to>
      <xdr:col>3</xdr:col>
      <xdr:colOff>397414</xdr:colOff>
      <xdr:row>8</xdr:row>
      <xdr:rowOff>69272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3963" y="69272"/>
          <a:ext cx="143906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37047" name="Picture 2">
          <a:extLst>
            <a:ext uri="{FF2B5EF4-FFF2-40B4-BE49-F238E27FC236}">
              <a16:creationId xmlns:a16="http://schemas.microsoft.com/office/drawing/2014/main" id="{C6276D95-186C-4D19-AFCF-5FABF3D7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788" y="1762125"/>
          <a:ext cx="809625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7049" name="Picture 1">
          <a:extLst>
            <a:ext uri="{FF2B5EF4-FFF2-40B4-BE49-F238E27FC236}">
              <a16:creationId xmlns:a16="http://schemas.microsoft.com/office/drawing/2014/main" id="{90E2B6B6-868A-4736-B7F3-36284268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9521" y="87086"/>
          <a:ext cx="790575" cy="78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E69AC45-9B63-429D-AC98-AB75F9D4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69930" y="0"/>
          <a:ext cx="2413226" cy="241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638ACA3-4B29-41D3-AE6D-AC641B1A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1" y="1074964"/>
          <a:ext cx="714375" cy="458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52"/>
  <sheetViews>
    <sheetView tabSelected="1" zoomScale="110" zoomScaleNormal="110" workbookViewId="0">
      <selection activeCell="B21" sqref="B21:H27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9.85546875" style="2" customWidth="1"/>
    <col min="10" max="10" width="15" style="2" customWidth="1"/>
    <col min="12" max="12" width="9.7109375" bestFit="1" customWidth="1"/>
  </cols>
  <sheetData>
    <row r="7" spans="2:15">
      <c r="H7" s="7"/>
      <c r="I7" s="15"/>
    </row>
    <row r="8" spans="2:15">
      <c r="H8" s="7"/>
      <c r="L8" s="2"/>
      <c r="M8" s="2"/>
      <c r="N8" s="2"/>
      <c r="O8" s="2"/>
    </row>
    <row r="9" spans="2:15">
      <c r="B9" s="1" t="s">
        <v>21</v>
      </c>
      <c r="H9" s="7" t="s">
        <v>34</v>
      </c>
      <c r="I9" s="122" t="str">
        <f>'SOV '!F1</f>
        <v>25-872</v>
      </c>
      <c r="J9" s="85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13</v>
      </c>
      <c r="D11" s="2" t="s">
        <v>35</v>
      </c>
      <c r="H11" s="7" t="s">
        <v>19</v>
      </c>
      <c r="I11" s="86">
        <f ca="1">TODAY()</f>
        <v>45987</v>
      </c>
    </row>
    <row r="12" spans="2:15">
      <c r="B12" s="1"/>
      <c r="H12" s="7"/>
    </row>
    <row r="13" spans="2:15">
      <c r="B13" s="1" t="s">
        <v>2</v>
      </c>
      <c r="D13" s="85" t="s">
        <v>48</v>
      </c>
      <c r="H13" s="7" t="s">
        <v>1</v>
      </c>
    </row>
    <row r="14" spans="2:15">
      <c r="B14" s="1"/>
      <c r="D14" s="2" t="s">
        <v>17</v>
      </c>
      <c r="H14" s="2" t="str">
        <f>'SOV '!F3</f>
        <v>Hotel Indigo (Side Channel)</v>
      </c>
    </row>
    <row r="15" spans="2:15">
      <c r="B15" s="1"/>
      <c r="D15" s="2" t="s">
        <v>18</v>
      </c>
      <c r="H15" s="4" t="str">
        <f>'SOV '!F4</f>
        <v>Chattanooga TN</v>
      </c>
    </row>
    <row r="16" spans="2:15">
      <c r="B16" s="1"/>
    </row>
    <row r="17" spans="1:21">
      <c r="B17" s="7" t="s">
        <v>3</v>
      </c>
      <c r="D17" s="85" t="s">
        <v>171</v>
      </c>
      <c r="H17" s="1" t="s">
        <v>14</v>
      </c>
    </row>
    <row r="18" spans="1:21">
      <c r="D18" s="85" t="s">
        <v>182</v>
      </c>
      <c r="H18" s="2" t="s">
        <v>36</v>
      </c>
    </row>
    <row r="19" spans="1:21" ht="15.75" thickBot="1">
      <c r="B19" s="13"/>
      <c r="C19" s="13"/>
      <c r="D19" s="118" t="s">
        <v>172</v>
      </c>
      <c r="E19" s="13"/>
      <c r="F19" s="13"/>
      <c r="G19" s="13"/>
      <c r="H19" s="13"/>
      <c r="I19" s="118"/>
      <c r="J19" s="13"/>
    </row>
    <row r="20" spans="1:21" ht="15.75" thickTop="1">
      <c r="B20" s="5"/>
      <c r="C20" s="5"/>
      <c r="D20" s="5"/>
      <c r="E20" s="5"/>
      <c r="F20" s="5"/>
      <c r="G20" s="5"/>
      <c r="H20" s="6"/>
      <c r="I20" s="5"/>
    </row>
    <row r="21" spans="1:21">
      <c r="B21" s="7" t="s">
        <v>186</v>
      </c>
      <c r="C21" s="8"/>
      <c r="D21" s="7"/>
      <c r="E21" s="8"/>
      <c r="F21" s="8"/>
      <c r="G21" s="8"/>
      <c r="H21" s="6"/>
      <c r="I21" s="5"/>
    </row>
    <row r="22" spans="1:21">
      <c r="B22" s="9" t="s">
        <v>4</v>
      </c>
      <c r="C22" s="8"/>
      <c r="E22" s="8"/>
      <c r="F22" s="8"/>
      <c r="H22" s="6"/>
      <c r="I22" s="5"/>
      <c r="J22" s="14" t="s">
        <v>180</v>
      </c>
    </row>
    <row r="23" spans="1:21">
      <c r="B23" s="8">
        <v>2</v>
      </c>
      <c r="C23" s="8" t="s">
        <v>5</v>
      </c>
      <c r="D23" s="87" t="s">
        <v>184</v>
      </c>
      <c r="E23" s="8"/>
      <c r="F23" s="8"/>
      <c r="G23" s="8"/>
      <c r="I23" s="16"/>
      <c r="J23" s="99">
        <f>'SOV '!J19</f>
        <v>170</v>
      </c>
    </row>
    <row r="24" spans="1:21">
      <c r="D24" s="85" t="s">
        <v>185</v>
      </c>
      <c r="E24" s="8"/>
      <c r="F24" s="8"/>
      <c r="G24" s="8"/>
      <c r="I24" s="16"/>
      <c r="J24" s="17"/>
    </row>
    <row r="25" spans="1:21">
      <c r="D25" s="85" t="s">
        <v>179</v>
      </c>
      <c r="E25" s="8"/>
      <c r="F25" s="8"/>
      <c r="G25" s="8"/>
      <c r="I25" s="16"/>
      <c r="J25" s="17"/>
    </row>
    <row r="26" spans="1:21">
      <c r="D26" s="85" t="s">
        <v>187</v>
      </c>
      <c r="E26" s="8"/>
      <c r="F26" s="8"/>
      <c r="G26" s="8"/>
      <c r="I26" s="16"/>
      <c r="J26" s="17"/>
    </row>
    <row r="27" spans="1:21">
      <c r="D27" s="87" t="s">
        <v>183</v>
      </c>
      <c r="E27" s="8"/>
      <c r="F27" s="8"/>
      <c r="G27" s="8"/>
      <c r="H27" s="6"/>
      <c r="I27" s="5"/>
    </row>
    <row r="28" spans="1:21">
      <c r="B28" s="5"/>
      <c r="C28" s="5"/>
      <c r="D28" s="5"/>
      <c r="E28" s="5"/>
      <c r="F28" s="5"/>
      <c r="G28" s="5"/>
      <c r="H28" s="6"/>
      <c r="I28" s="5"/>
    </row>
    <row r="29" spans="1:21">
      <c r="B29" s="5"/>
      <c r="C29" s="5"/>
      <c r="D29" s="5"/>
      <c r="E29" s="5"/>
      <c r="F29" s="5"/>
      <c r="G29" s="5"/>
      <c r="H29" s="6"/>
      <c r="I29" s="5"/>
    </row>
    <row r="30" spans="1:21" ht="15" customHeight="1">
      <c r="A30" s="10"/>
      <c r="B30" s="1" t="s">
        <v>47</v>
      </c>
      <c r="K30" s="2"/>
      <c r="L30" s="2"/>
    </row>
    <row r="31" spans="1:21" ht="15" customHeight="1">
      <c r="A31" s="12"/>
      <c r="B31" s="11" t="s">
        <v>7</v>
      </c>
      <c r="C31" s="4" t="s">
        <v>8</v>
      </c>
      <c r="K31" s="2"/>
      <c r="L31" s="2"/>
      <c r="M31" s="11"/>
      <c r="N31" s="124"/>
      <c r="O31" s="124"/>
      <c r="P31" s="124"/>
      <c r="Q31" s="124"/>
      <c r="R31" s="124"/>
      <c r="S31" s="124"/>
      <c r="T31" s="124"/>
      <c r="U31" s="124"/>
    </row>
    <row r="32" spans="1:21" ht="15" customHeight="1">
      <c r="A32" s="12"/>
      <c r="B32" s="11"/>
      <c r="C32" s="87" t="s">
        <v>174</v>
      </c>
      <c r="K32" s="2"/>
      <c r="L32" s="2"/>
    </row>
    <row r="33" spans="1:12" ht="15" customHeight="1">
      <c r="A33" s="12"/>
      <c r="B33" s="11" t="s">
        <v>9</v>
      </c>
      <c r="C33" s="123" t="s">
        <v>175</v>
      </c>
      <c r="D33" s="124"/>
      <c r="E33" s="124"/>
      <c r="F33" s="124"/>
      <c r="G33" s="124"/>
      <c r="H33" s="124"/>
      <c r="I33" s="124"/>
      <c r="J33" s="124"/>
      <c r="K33" s="2"/>
      <c r="L33" s="2"/>
    </row>
    <row r="34" spans="1:12" ht="15" customHeight="1">
      <c r="A34" s="12"/>
      <c r="B34" s="11" t="s">
        <v>10</v>
      </c>
      <c r="C34" s="125" t="s">
        <v>20</v>
      </c>
      <c r="D34" s="124"/>
      <c r="E34" s="124"/>
      <c r="F34" s="124"/>
      <c r="G34" s="124"/>
      <c r="H34" s="124"/>
      <c r="I34" s="124"/>
      <c r="J34" s="124"/>
      <c r="K34" s="2"/>
      <c r="L34" s="2"/>
    </row>
    <row r="35" spans="1:12" ht="15" customHeight="1">
      <c r="A35" s="12"/>
      <c r="B35" s="11"/>
      <c r="C35" s="124"/>
      <c r="D35" s="124"/>
      <c r="E35" s="124"/>
      <c r="F35" s="124"/>
      <c r="G35" s="124"/>
      <c r="H35" s="124"/>
      <c r="I35" s="124"/>
      <c r="J35" s="124"/>
      <c r="K35" s="2"/>
      <c r="L35" s="2"/>
    </row>
    <row r="36" spans="1:12" ht="15" customHeight="1">
      <c r="A36" s="12"/>
      <c r="B36" s="11" t="s">
        <v>11</v>
      </c>
      <c r="C36" s="126" t="s">
        <v>173</v>
      </c>
      <c r="D36" s="127"/>
      <c r="E36" s="127"/>
      <c r="F36" s="127"/>
      <c r="G36" s="127"/>
      <c r="H36" s="127"/>
      <c r="I36" s="127"/>
      <c r="J36" s="127"/>
      <c r="K36" s="2"/>
      <c r="L36" s="2"/>
    </row>
    <row r="37" spans="1:12" ht="15" customHeight="1">
      <c r="A37" s="12"/>
      <c r="B37" s="11"/>
      <c r="C37" s="127"/>
      <c r="D37" s="127"/>
      <c r="E37" s="127"/>
      <c r="F37" s="127"/>
      <c r="G37" s="127"/>
      <c r="H37" s="127"/>
      <c r="I37" s="127"/>
      <c r="J37" s="127"/>
      <c r="K37" s="2"/>
      <c r="L37" s="2"/>
    </row>
    <row r="38" spans="1:12">
      <c r="A38" s="12"/>
      <c r="B38" s="11" t="s">
        <v>15</v>
      </c>
      <c r="C38" s="123" t="s">
        <v>49</v>
      </c>
      <c r="D38" s="124"/>
      <c r="E38" s="124"/>
      <c r="F38" s="124"/>
      <c r="G38" s="124"/>
      <c r="H38" s="124"/>
      <c r="I38" s="124"/>
      <c r="J38" s="124"/>
      <c r="K38" s="2"/>
      <c r="L38" s="2"/>
    </row>
    <row r="39" spans="1:12">
      <c r="A39" s="12"/>
      <c r="B39" s="11"/>
      <c r="C39" s="124"/>
      <c r="D39" s="124"/>
      <c r="E39" s="124"/>
      <c r="F39" s="124"/>
      <c r="G39" s="124"/>
      <c r="H39" s="124"/>
      <c r="I39" s="124"/>
      <c r="J39" s="124"/>
      <c r="K39" s="2"/>
      <c r="L39" s="2"/>
    </row>
    <row r="40" spans="1:12">
      <c r="B40" s="5"/>
      <c r="C40" s="5"/>
      <c r="D40" s="5"/>
      <c r="E40" s="5"/>
      <c r="F40" s="5"/>
      <c r="G40" s="5"/>
      <c r="H40" s="6"/>
      <c r="I40" s="5"/>
    </row>
    <row r="41" spans="1:12">
      <c r="A41" s="12"/>
      <c r="B41" s="4" t="s">
        <v>12</v>
      </c>
      <c r="K41" s="2"/>
      <c r="L41" s="2"/>
    </row>
    <row r="42" spans="1:12" ht="15" customHeight="1">
      <c r="A42" s="12"/>
      <c r="B42" s="8"/>
      <c r="K42" s="2"/>
      <c r="L42" s="2"/>
    </row>
    <row r="43" spans="1:12" ht="15" customHeight="1">
      <c r="A43" s="12"/>
      <c r="B43" s="87" t="s">
        <v>171</v>
      </c>
      <c r="K43" s="2"/>
      <c r="L43" s="2"/>
    </row>
    <row r="44" spans="1:12" ht="15" customHeight="1">
      <c r="A44" s="12"/>
      <c r="B44" s="1" t="s">
        <v>48</v>
      </c>
      <c r="K44" s="2"/>
      <c r="L44" s="2"/>
    </row>
    <row r="45" spans="1:12" ht="15" customHeight="1">
      <c r="A45" s="12"/>
      <c r="K45" s="2"/>
      <c r="L45" s="2"/>
    </row>
    <row r="46" spans="1:12" ht="15" customHeight="1">
      <c r="A46" s="12"/>
      <c r="B46" s="11"/>
      <c r="K46" s="2"/>
      <c r="L46" s="2"/>
    </row>
    <row r="47" spans="1:12" ht="15" customHeight="1">
      <c r="A47" s="12"/>
      <c r="K47" s="2"/>
      <c r="L47" s="2"/>
    </row>
    <row r="48" spans="1:12" ht="15" customHeight="1">
      <c r="A48" s="12"/>
      <c r="K48" s="2"/>
      <c r="L48" s="2"/>
    </row>
    <row r="49" spans="1:12" ht="15" customHeight="1">
      <c r="A49" s="12"/>
      <c r="B49" s="11"/>
      <c r="K49" s="2"/>
      <c r="L49" s="2"/>
    </row>
    <row r="50" spans="1:12" ht="15" customHeight="1">
      <c r="A50" s="12"/>
      <c r="K50" s="2"/>
      <c r="L50" s="2"/>
    </row>
    <row r="51" spans="1:12" ht="15" customHeight="1">
      <c r="A51" s="12"/>
      <c r="K51" s="2"/>
      <c r="L51" s="2"/>
    </row>
    <row r="52" spans="1:12" ht="15" customHeight="1">
      <c r="A52" s="12"/>
      <c r="B52" s="11"/>
      <c r="K52" s="2"/>
      <c r="L52" s="2"/>
    </row>
  </sheetData>
  <mergeCells count="5">
    <mergeCell ref="C38:J39"/>
    <mergeCell ref="N31:U31"/>
    <mergeCell ref="C34:J35"/>
    <mergeCell ref="C36:J37"/>
    <mergeCell ref="C33:J33"/>
  </mergeCells>
  <hyperlinks>
    <hyperlink ref="D19" r:id="rId1" xr:uid="{E22DEA7B-684D-4F1D-A0FD-D20BD35FA1C5}"/>
  </hyperlinks>
  <pageMargins left="0.7" right="0.7" top="0.75" bottom="0.75" header="0.3" footer="0.3"/>
  <pageSetup scale="9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1"/>
  <sheetViews>
    <sheetView zoomScale="90" zoomScaleNormal="90" workbookViewId="0">
      <selection activeCell="F3" sqref="F3"/>
    </sheetView>
  </sheetViews>
  <sheetFormatPr defaultColWidth="9.42578125" defaultRowHeight="15"/>
  <cols>
    <col min="1" max="1" width="5.5703125" style="21" customWidth="1"/>
    <col min="2" max="2" width="19.7109375" style="21" customWidth="1"/>
    <col min="3" max="4" width="10.5703125" style="21" customWidth="1"/>
    <col min="5" max="5" width="50.5703125" style="21" customWidth="1"/>
    <col min="6" max="6" width="64.28515625" style="21" customWidth="1"/>
    <col min="7" max="9" width="13.42578125" style="21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28">
        <f ca="1">TODAY()</f>
        <v>45987</v>
      </c>
      <c r="B1" s="128"/>
      <c r="C1" s="128"/>
      <c r="D1" s="128"/>
      <c r="E1" s="19" t="s">
        <v>16</v>
      </c>
      <c r="F1" s="20" t="s">
        <v>189</v>
      </c>
      <c r="G1"/>
      <c r="M1" s="22" t="s">
        <v>25</v>
      </c>
      <c r="N1" s="57">
        <f>SUM(P12:P13)</f>
        <v>47.74</v>
      </c>
      <c r="O1" s="23"/>
      <c r="R1" s="2"/>
    </row>
    <row r="2" spans="1:20" ht="16.350000000000001" customHeight="1">
      <c r="A2" s="18"/>
      <c r="B2" s="18"/>
      <c r="C2" s="18"/>
      <c r="E2"/>
      <c r="G2" s="24"/>
      <c r="M2" s="22" t="s">
        <v>26</v>
      </c>
      <c r="N2" s="58">
        <v>0.4</v>
      </c>
      <c r="O2" s="25">
        <f>SUM(N1/(1-N2))</f>
        <v>79.566666666666677</v>
      </c>
      <c r="R2" s="71"/>
    </row>
    <row r="3" spans="1:20" s="27" customFormat="1" ht="25.15" customHeight="1" thickBot="1">
      <c r="A3" s="26" t="s">
        <v>48</v>
      </c>
      <c r="B3" s="26"/>
      <c r="C3" s="26"/>
      <c r="D3" s="19"/>
      <c r="E3" s="19" t="s">
        <v>1</v>
      </c>
      <c r="F3" s="20" t="s">
        <v>190</v>
      </c>
      <c r="G3" s="26"/>
      <c r="H3" s="19"/>
      <c r="I3" s="19"/>
      <c r="M3" s="22" t="s">
        <v>22</v>
      </c>
      <c r="N3" s="58">
        <v>9.2499999999999999E-2</v>
      </c>
      <c r="O3" s="28">
        <f>SUM(O2*N3)</f>
        <v>7.3599166666666678</v>
      </c>
    </row>
    <row r="4" spans="1:20" s="27" customFormat="1" ht="25.15" customHeight="1" thickTop="1">
      <c r="A4" s="26" t="s">
        <v>17</v>
      </c>
      <c r="B4" s="19"/>
      <c r="C4" s="19"/>
      <c r="D4" s="19"/>
      <c r="E4" s="19"/>
      <c r="F4" s="20" t="s">
        <v>181</v>
      </c>
      <c r="G4" s="26"/>
      <c r="H4" s="19"/>
      <c r="I4" s="19"/>
      <c r="M4" s="23"/>
      <c r="N4" s="23"/>
      <c r="O4" s="29">
        <f>SUM(O2:O3)</f>
        <v>86.92658333333334</v>
      </c>
    </row>
    <row r="5" spans="1:20" s="27" customFormat="1" ht="25.15" customHeight="1">
      <c r="A5" s="26" t="s">
        <v>18</v>
      </c>
      <c r="B5" s="19"/>
      <c r="C5" s="19"/>
      <c r="D5" s="19"/>
      <c r="E5" s="19" t="s">
        <v>3</v>
      </c>
      <c r="F5" s="26" t="s">
        <v>171</v>
      </c>
      <c r="G5" s="26"/>
      <c r="H5" s="19"/>
      <c r="I5" s="19"/>
    </row>
    <row r="6" spans="1:20" s="27" customFormat="1" ht="25.15" customHeight="1">
      <c r="A6" s="19"/>
      <c r="B6" s="19"/>
      <c r="C6" s="19"/>
      <c r="D6" s="19"/>
      <c r="E6" s="19"/>
      <c r="F6" s="27" t="s">
        <v>176</v>
      </c>
      <c r="G6" s="19"/>
      <c r="H6" s="19"/>
      <c r="I6" s="19"/>
    </row>
    <row r="7" spans="1:20" s="27" customFormat="1" ht="25.15" customHeight="1">
      <c r="A7" s="19"/>
      <c r="B7" s="19"/>
      <c r="C7" s="19"/>
      <c r="D7" s="19"/>
      <c r="E7" s="19"/>
      <c r="F7" s="100" t="s">
        <v>172</v>
      </c>
      <c r="G7" s="19"/>
      <c r="H7" s="19"/>
      <c r="I7" s="19"/>
      <c r="P7" s="72" t="s">
        <v>42</v>
      </c>
      <c r="Q7" s="71">
        <f>SUM(H12:H18)</f>
        <v>160.01</v>
      </c>
    </row>
    <row r="8" spans="1:20" ht="18" customHeight="1" thickBot="1">
      <c r="A8" s="30"/>
      <c r="D8" s="31"/>
      <c r="F8" s="30"/>
      <c r="G8" s="32"/>
    </row>
    <row r="9" spans="1:20" ht="30" customHeight="1">
      <c r="A9" s="33"/>
      <c r="B9" s="33"/>
      <c r="C9" s="33"/>
      <c r="D9" s="24"/>
      <c r="E9" s="24"/>
      <c r="Q9" s="73" t="s">
        <v>43</v>
      </c>
      <c r="R9" s="74"/>
      <c r="S9" s="74"/>
      <c r="T9" s="75"/>
    </row>
    <row r="10" spans="1:20" s="38" customFormat="1" ht="14.45" customHeight="1">
      <c r="A10" s="34"/>
      <c r="B10" s="34"/>
      <c r="C10" s="34"/>
      <c r="D10" s="34"/>
      <c r="E10" s="34"/>
      <c r="F10" s="34" t="s">
        <v>27</v>
      </c>
      <c r="G10" s="35" t="s">
        <v>28</v>
      </c>
      <c r="H10" s="35" t="s">
        <v>29</v>
      </c>
      <c r="I10" s="94" t="s">
        <v>30</v>
      </c>
      <c r="J10" s="35" t="s">
        <v>28</v>
      </c>
      <c r="K10" s="36"/>
      <c r="L10"/>
      <c r="M10" s="37">
        <v>0.55000000000000004</v>
      </c>
      <c r="Q10" s="76"/>
      <c r="R10" s="42" t="s">
        <v>39</v>
      </c>
      <c r="S10" s="42" t="s">
        <v>40</v>
      </c>
      <c r="T10" s="77" t="s">
        <v>41</v>
      </c>
    </row>
    <row r="11" spans="1:20" s="38" customFormat="1" ht="24.95" customHeight="1" thickBot="1">
      <c r="A11" s="83" t="s">
        <v>0</v>
      </c>
      <c r="B11" s="83" t="s">
        <v>46</v>
      </c>
      <c r="C11" s="83" t="s">
        <v>188</v>
      </c>
      <c r="D11" s="84"/>
      <c r="E11" s="84" t="s">
        <v>31</v>
      </c>
      <c r="F11" s="83" t="s">
        <v>32</v>
      </c>
      <c r="G11" s="83" t="s">
        <v>5</v>
      </c>
      <c r="H11" s="83" t="s">
        <v>6</v>
      </c>
      <c r="I11" s="95">
        <v>9.2499999999999999E-2</v>
      </c>
      <c r="J11" s="83" t="s">
        <v>6</v>
      </c>
      <c r="K11" s="36"/>
      <c r="L11" t="s">
        <v>24</v>
      </c>
      <c r="M11" t="s">
        <v>23</v>
      </c>
      <c r="P11" s="38" t="s">
        <v>38</v>
      </c>
      <c r="Q11" s="78"/>
      <c r="R11" s="79">
        <f>SUM(P12:P18)</f>
        <v>85.740000000000009</v>
      </c>
      <c r="S11" s="79">
        <f>SUM(Q7-R11)</f>
        <v>74.269999999999982</v>
      </c>
      <c r="T11" s="82">
        <f>SUM(Q7-R11)/Q7</f>
        <v>0.46415849009436899</v>
      </c>
    </row>
    <row r="12" spans="1:20" s="42" customFormat="1" ht="30" customHeight="1" thickTop="1">
      <c r="A12" s="55">
        <v>2</v>
      </c>
      <c r="B12" s="55"/>
      <c r="C12" s="55">
        <v>69</v>
      </c>
      <c r="D12" s="55"/>
      <c r="E12" s="39" t="s">
        <v>177</v>
      </c>
      <c r="F12" s="39" t="s">
        <v>178</v>
      </c>
      <c r="G12" s="80">
        <f>ROUNDUP(M12,0)</f>
        <v>54</v>
      </c>
      <c r="H12" s="80">
        <f t="shared" ref="H12:H14" si="0">G12*A12</f>
        <v>108</v>
      </c>
      <c r="I12" s="80">
        <f t="shared" ref="I12" si="1">SUM(H12*$I$11)</f>
        <v>9.99</v>
      </c>
      <c r="J12" s="80">
        <f t="shared" ref="J12" si="2">SUM(H12:I12)</f>
        <v>117.99</v>
      </c>
      <c r="K12" s="40"/>
      <c r="L12" s="41">
        <v>23.87</v>
      </c>
      <c r="M12" s="59">
        <f t="shared" ref="M12" si="3">SUM(L12/(1-$M$10))</f>
        <v>53.044444444444451</v>
      </c>
      <c r="P12" s="63">
        <f t="shared" ref="P12:P13" si="4">L12*A12</f>
        <v>47.74</v>
      </c>
      <c r="R12" s="81">
        <f t="shared" ref="R12:R13" si="5">SUM(((C12*D12)/144)*A12)</f>
        <v>0</v>
      </c>
      <c r="S12" s="42" t="s">
        <v>45</v>
      </c>
    </row>
    <row r="13" spans="1:20" s="42" customFormat="1" ht="30" customHeight="1" thickBot="1">
      <c r="A13" s="119"/>
      <c r="B13" s="119"/>
      <c r="C13" s="119"/>
      <c r="D13" s="119"/>
      <c r="E13" s="120"/>
      <c r="F13" s="120"/>
      <c r="G13" s="121"/>
      <c r="H13" s="121"/>
      <c r="I13" s="121"/>
      <c r="J13" s="121"/>
      <c r="K13" s="40"/>
      <c r="L13" s="41"/>
      <c r="M13" s="59"/>
      <c r="O13" s="61"/>
      <c r="P13" s="63">
        <f t="shared" si="4"/>
        <v>0</v>
      </c>
      <c r="R13" s="81">
        <f t="shared" si="5"/>
        <v>0</v>
      </c>
    </row>
    <row r="14" spans="1:20" s="42" customFormat="1" ht="30" customHeight="1">
      <c r="A14" s="54"/>
      <c r="B14" s="66"/>
      <c r="C14" s="66"/>
      <c r="D14" s="66"/>
      <c r="E14" s="62" t="s">
        <v>44</v>
      </c>
      <c r="F14" s="39"/>
      <c r="G14" s="80"/>
      <c r="H14" s="70">
        <f t="shared" si="0"/>
        <v>0</v>
      </c>
      <c r="I14" s="67"/>
      <c r="J14" s="67">
        <f t="shared" ref="J14" si="6">SUM(H14:I14)</f>
        <v>0</v>
      </c>
      <c r="K14" s="40"/>
      <c r="L14" s="41">
        <v>35</v>
      </c>
      <c r="M14" s="59">
        <f>SUM(L14/(1-$N$14))</f>
        <v>46.666666666666664</v>
      </c>
      <c r="N14" s="37">
        <v>0.25</v>
      </c>
      <c r="O14" s="60"/>
      <c r="P14" s="63">
        <f>L14*A14</f>
        <v>0</v>
      </c>
      <c r="Q14" s="44"/>
      <c r="R14" s="89" t="s">
        <v>53</v>
      </c>
    </row>
    <row r="15" spans="1:20" s="42" customFormat="1" ht="30" customHeight="1">
      <c r="A15" s="54"/>
      <c r="B15" s="66"/>
      <c r="C15" s="66"/>
      <c r="D15" s="66"/>
      <c r="E15" s="62" t="s">
        <v>33</v>
      </c>
      <c r="F15" s="62"/>
      <c r="G15" s="80"/>
      <c r="H15" s="68">
        <f>SUM(G15*A15)</f>
        <v>0</v>
      </c>
      <c r="I15" s="67"/>
      <c r="J15" s="69">
        <f>SUM(H15:I15)</f>
        <v>0</v>
      </c>
      <c r="K15" s="40"/>
      <c r="L15" s="41">
        <f>1*50</f>
        <v>50</v>
      </c>
      <c r="M15" s="59">
        <f>SUM(L15/(1-$N$14))</f>
        <v>66.666666666666671</v>
      </c>
      <c r="P15" s="63">
        <f t="shared" ref="P15:P18" si="7">L15*A15</f>
        <v>0</v>
      </c>
      <c r="R15" s="89" t="s">
        <v>54</v>
      </c>
    </row>
    <row r="16" spans="1:20" s="42" customFormat="1" ht="30" customHeight="1">
      <c r="A16" s="66"/>
      <c r="B16" s="66"/>
      <c r="C16" s="66"/>
      <c r="D16" s="66"/>
      <c r="E16" s="62" t="s">
        <v>51</v>
      </c>
      <c r="F16" s="62"/>
      <c r="G16" s="80"/>
      <c r="H16" s="68">
        <f>SUM(G16*A16)</f>
        <v>0</v>
      </c>
      <c r="I16" s="67"/>
      <c r="J16" s="69">
        <f>SUM(H16:I16)</f>
        <v>0</v>
      </c>
      <c r="K16" s="40"/>
      <c r="L16" s="41">
        <f>(0.7*60)+(50*1)</f>
        <v>92</v>
      </c>
      <c r="M16" s="59">
        <f t="shared" ref="M16:M18" si="8">SUM(L16/(1-$N$14))</f>
        <v>122.66666666666667</v>
      </c>
      <c r="P16" s="63">
        <f t="shared" si="7"/>
        <v>0</v>
      </c>
      <c r="Q16" s="44"/>
      <c r="R16" s="89" t="s">
        <v>50</v>
      </c>
    </row>
    <row r="17" spans="1:19" s="42" customFormat="1" ht="30" customHeight="1">
      <c r="A17" s="66"/>
      <c r="B17" s="66"/>
      <c r="C17" s="66"/>
      <c r="D17" s="66"/>
      <c r="E17" s="62" t="s">
        <v>52</v>
      </c>
      <c r="F17" s="62"/>
      <c r="G17" s="80"/>
      <c r="H17" s="68">
        <f>SUM(G17*A17)</f>
        <v>0</v>
      </c>
      <c r="I17" s="67"/>
      <c r="J17" s="69">
        <f>SUM(H17:I17)</f>
        <v>0</v>
      </c>
      <c r="K17" s="40"/>
      <c r="L17" s="41">
        <f>(0.7*220)+(50*2)</f>
        <v>254</v>
      </c>
      <c r="M17" s="59">
        <f t="shared" si="8"/>
        <v>338.66666666666669</v>
      </c>
      <c r="O17" s="43"/>
      <c r="P17" s="63">
        <f t="shared" si="7"/>
        <v>0</v>
      </c>
      <c r="Q17" s="45"/>
      <c r="R17" s="61" t="s">
        <v>50</v>
      </c>
    </row>
    <row r="18" spans="1:19" s="42" customFormat="1" ht="30" customHeight="1" thickBot="1">
      <c r="A18" s="64">
        <v>1</v>
      </c>
      <c r="B18" s="64"/>
      <c r="C18" s="64"/>
      <c r="D18" s="64"/>
      <c r="E18" s="65" t="s">
        <v>37</v>
      </c>
      <c r="F18" s="65"/>
      <c r="G18" s="90">
        <v>52.01</v>
      </c>
      <c r="H18" s="80">
        <f t="shared" ref="H18" si="9">G18*A18</f>
        <v>52.01</v>
      </c>
      <c r="I18" s="67"/>
      <c r="J18" s="56">
        <f>SUM(H18:I18)</f>
        <v>52.01</v>
      </c>
      <c r="K18" s="40"/>
      <c r="L18" s="41">
        <v>38</v>
      </c>
      <c r="M18" s="59">
        <f t="shared" si="8"/>
        <v>50.666666666666664</v>
      </c>
      <c r="O18" s="43"/>
      <c r="P18" s="63">
        <f t="shared" si="7"/>
        <v>38</v>
      </c>
      <c r="Q18" s="45"/>
      <c r="R18" s="61" t="s">
        <v>50</v>
      </c>
    </row>
    <row r="19" spans="1:19" ht="40.15" customHeight="1" thickTop="1">
      <c r="A19" s="46"/>
      <c r="B19" s="47"/>
      <c r="C19" s="47"/>
      <c r="D19" s="47"/>
      <c r="E19" s="47"/>
      <c r="F19" s="47"/>
      <c r="G19" s="88"/>
      <c r="H19" s="47"/>
      <c r="I19" s="48">
        <f>SUM(I12:I18)</f>
        <v>9.99</v>
      </c>
      <c r="J19" s="49">
        <f>SUM(J12:J18)</f>
        <v>170</v>
      </c>
      <c r="K19" s="50"/>
      <c r="L19" s="42"/>
      <c r="M19" s="42"/>
      <c r="N19" s="42"/>
      <c r="O19" s="43"/>
      <c r="P19" s="42"/>
      <c r="Q19" s="42"/>
      <c r="R19" s="42"/>
      <c r="S19" s="42"/>
    </row>
    <row r="20" spans="1:19" s="42" customFormat="1" ht="24.95" customHeight="1">
      <c r="A20" s="23"/>
      <c r="B20" s="23"/>
      <c r="C20" s="23"/>
      <c r="D20" s="23"/>
      <c r="E20" s="23"/>
      <c r="F20" s="23"/>
      <c r="G20" s="23"/>
      <c r="H20" s="23"/>
      <c r="I20" s="25"/>
      <c r="J20" s="40"/>
      <c r="K20" s="23"/>
    </row>
    <row r="21" spans="1:19" s="42" customFormat="1" ht="24.95" customHeight="1">
      <c r="A21" s="31"/>
      <c r="B21"/>
      <c r="C21"/>
      <c r="D21"/>
      <c r="E21" s="23"/>
      <c r="F21"/>
      <c r="G21"/>
      <c r="H21"/>
      <c r="I21" s="25"/>
      <c r="J21" s="40"/>
      <c r="K21" s="23"/>
    </row>
    <row r="22" spans="1:19" s="42" customFormat="1" ht="24.95" customHeight="1">
      <c r="A22" s="91" t="s">
        <v>55</v>
      </c>
      <c r="E22" s="23"/>
      <c r="I22" s="25"/>
      <c r="J22" s="40"/>
      <c r="K22" s="23"/>
    </row>
    <row r="23" spans="1:19" s="42" customFormat="1" ht="24.95" customHeight="1">
      <c r="A23" s="91" t="s">
        <v>56</v>
      </c>
      <c r="E23" s="23"/>
      <c r="I23" s="25"/>
      <c r="J23" s="40"/>
      <c r="K23" s="51"/>
    </row>
    <row r="24" spans="1:19" ht="24.95" customHeight="1">
      <c r="A24" s="96" t="s">
        <v>57</v>
      </c>
      <c r="B24" s="97"/>
      <c r="C24" s="97"/>
      <c r="D24" s="97"/>
      <c r="E24" s="98"/>
      <c r="F24" s="97"/>
      <c r="G24" s="42"/>
      <c r="H24" s="42"/>
      <c r="I24" s="25"/>
      <c r="J24" s="40"/>
      <c r="K24" s="50"/>
    </row>
    <row r="25" spans="1:19" ht="24.95" customHeight="1">
      <c r="A25" s="23"/>
      <c r="B25" s="42"/>
      <c r="C25" s="42"/>
      <c r="D25" s="42"/>
      <c r="E25" s="23"/>
      <c r="F25" s="42"/>
      <c r="G25" s="42"/>
      <c r="H25" s="42"/>
      <c r="I25" s="25"/>
      <c r="J25" s="40"/>
      <c r="K25" s="50"/>
    </row>
    <row r="26" spans="1:19" ht="24.95" customHeight="1">
      <c r="A26" s="23"/>
      <c r="B26" s="23"/>
      <c r="C26" s="23"/>
      <c r="D26" s="23"/>
      <c r="E26" s="23"/>
      <c r="F26"/>
      <c r="G26"/>
      <c r="H26"/>
      <c r="I26" s="25"/>
      <c r="J26" s="40"/>
      <c r="K26" s="50"/>
    </row>
    <row r="27" spans="1:19" s="42" customFormat="1" ht="24.95" customHeight="1">
      <c r="A27" s="23"/>
      <c r="B27" s="23"/>
      <c r="C27" s="23"/>
      <c r="D27" s="23"/>
      <c r="E27" s="23"/>
      <c r="F27" s="23"/>
      <c r="G27" s="23"/>
      <c r="H27" s="23"/>
      <c r="I27" s="25"/>
      <c r="J27" s="40"/>
      <c r="K27" s="23"/>
    </row>
    <row r="28" spans="1:19" s="42" customFormat="1" ht="24.95" customHeight="1">
      <c r="A28" s="23"/>
      <c r="B28" s="23"/>
      <c r="C28" s="23"/>
      <c r="D28" s="23"/>
      <c r="E28" s="23"/>
      <c r="F28" s="23"/>
      <c r="G28" s="23"/>
      <c r="H28" s="23"/>
      <c r="I28" s="25"/>
      <c r="J28" s="40"/>
      <c r="K28" s="23"/>
    </row>
    <row r="29" spans="1:19" ht="24.95" customHeight="1">
      <c r="A29" s="23"/>
      <c r="B29" s="23"/>
      <c r="C29" s="23"/>
      <c r="D29" s="23"/>
      <c r="E29" s="23"/>
      <c r="F29" s="23"/>
      <c r="G29" s="23"/>
      <c r="H29" s="23"/>
      <c r="I29" s="25"/>
      <c r="J29" s="40"/>
      <c r="K29" s="50"/>
    </row>
    <row r="30" spans="1:19" ht="24.95" customHeight="1">
      <c r="A30" s="23"/>
      <c r="B30" s="23"/>
      <c r="C30" s="23"/>
      <c r="D30" s="23"/>
      <c r="E30" s="23"/>
      <c r="F30" s="23"/>
      <c r="G30" s="23"/>
      <c r="H30" s="23"/>
      <c r="I30" s="25"/>
      <c r="J30" s="40"/>
      <c r="K30" s="50"/>
    </row>
    <row r="31" spans="1:19" s="42" customFormat="1" ht="24.95" customHeight="1">
      <c r="A31" s="32"/>
      <c r="B31" s="32"/>
      <c r="C31" s="32"/>
      <c r="D31" s="23"/>
      <c r="E31" s="23"/>
      <c r="F31" s="23"/>
      <c r="G31" s="23"/>
      <c r="H31" s="23"/>
      <c r="I31" s="25"/>
      <c r="J31" s="40"/>
      <c r="K31" s="51"/>
    </row>
    <row r="32" spans="1:19" ht="24.95" customHeight="1">
      <c r="A32" s="23"/>
      <c r="B32" s="23"/>
      <c r="C32" s="23"/>
      <c r="D32" s="23"/>
      <c r="E32" s="23"/>
      <c r="F32" s="23"/>
      <c r="G32" s="23"/>
      <c r="H32" s="23"/>
      <c r="I32" s="25"/>
      <c r="J32" s="40"/>
      <c r="K32" s="50"/>
    </row>
    <row r="33" spans="1:11" ht="24.95" customHeight="1">
      <c r="A33" s="23"/>
      <c r="B33" s="23"/>
      <c r="C33" s="23"/>
      <c r="D33" s="23"/>
      <c r="E33" s="23"/>
      <c r="F33" s="23"/>
      <c r="G33" s="23"/>
      <c r="H33" s="23"/>
      <c r="I33" s="25"/>
      <c r="J33" s="40"/>
      <c r="K33" s="50"/>
    </row>
    <row r="34" spans="1:11" ht="24.95" customHeight="1">
      <c r="A34" s="23"/>
      <c r="B34" s="23"/>
      <c r="C34" s="23"/>
      <c r="D34" s="23"/>
      <c r="E34" s="23"/>
      <c r="F34" s="23"/>
      <c r="G34" s="23"/>
      <c r="H34" s="23"/>
      <c r="I34" s="25"/>
      <c r="J34" s="40"/>
      <c r="K34" s="50"/>
    </row>
    <row r="35" spans="1:11" s="42" customFormat="1" ht="24.95" customHeight="1">
      <c r="A35" s="23"/>
      <c r="B35" s="23"/>
      <c r="C35" s="23"/>
      <c r="D35" s="23"/>
      <c r="E35" s="23"/>
      <c r="F35" s="23"/>
      <c r="G35" s="23"/>
      <c r="H35" s="23"/>
      <c r="I35" s="25"/>
      <c r="J35" s="40"/>
      <c r="K35" s="23"/>
    </row>
    <row r="36" spans="1:11" s="42" customFormat="1" ht="24.95" customHeight="1">
      <c r="A36" s="23"/>
      <c r="B36" s="23"/>
      <c r="C36" s="23"/>
      <c r="D36" s="23"/>
      <c r="E36" s="23"/>
      <c r="F36" s="23"/>
      <c r="G36" s="23"/>
      <c r="H36" s="23"/>
      <c r="I36" s="25"/>
      <c r="J36" s="40"/>
      <c r="K36" s="23"/>
    </row>
    <row r="37" spans="1:11" s="42" customFormat="1" ht="24.95" customHeight="1">
      <c r="A37" s="23"/>
      <c r="B37" s="23"/>
      <c r="C37" s="23"/>
      <c r="D37" s="23"/>
      <c r="E37" s="23"/>
      <c r="F37" s="23"/>
      <c r="G37" s="23"/>
      <c r="H37" s="23"/>
      <c r="I37" s="25"/>
      <c r="J37" s="40"/>
      <c r="K37" s="51"/>
    </row>
    <row r="38" spans="1:11" ht="24.95" customHeight="1">
      <c r="A38" s="23"/>
      <c r="B38" s="23"/>
      <c r="C38" s="23"/>
      <c r="D38" s="23"/>
      <c r="E38" s="23"/>
      <c r="F38" s="23"/>
      <c r="G38" s="23"/>
      <c r="H38" s="23"/>
      <c r="I38" s="25"/>
      <c r="J38" s="40"/>
      <c r="K38" s="50"/>
    </row>
    <row r="39" spans="1:11" ht="24.95" customHeight="1">
      <c r="A39" s="23"/>
      <c r="B39" s="23"/>
      <c r="C39" s="23"/>
      <c r="D39" s="23"/>
      <c r="E39" s="23"/>
      <c r="F39" s="23"/>
      <c r="G39" s="23"/>
      <c r="H39" s="23"/>
      <c r="I39" s="25"/>
      <c r="J39" s="40"/>
      <c r="K39" s="50"/>
    </row>
    <row r="40" spans="1:11" ht="24.95" customHeight="1">
      <c r="A40" s="23"/>
      <c r="B40" s="23"/>
      <c r="C40" s="23"/>
      <c r="D40" s="23"/>
      <c r="E40" s="23"/>
      <c r="F40" s="23"/>
      <c r="G40" s="23"/>
      <c r="H40" s="23"/>
      <c r="I40" s="25"/>
      <c r="J40" s="40"/>
      <c r="K40" s="50"/>
    </row>
    <row r="41" spans="1:11" s="42" customFormat="1" ht="24.95" customHeight="1">
      <c r="A41" s="23"/>
      <c r="B41" s="23"/>
      <c r="C41" s="23"/>
      <c r="D41" s="23"/>
      <c r="E41" s="23"/>
      <c r="F41" s="23"/>
      <c r="G41" s="23"/>
      <c r="H41" s="23"/>
      <c r="I41" s="25"/>
      <c r="J41" s="40"/>
      <c r="K41" s="23"/>
    </row>
    <row r="42" spans="1:11" s="42" customFormat="1" ht="24.95" customHeight="1">
      <c r="A42" s="23"/>
      <c r="B42" s="23"/>
      <c r="C42" s="23"/>
      <c r="D42" s="23"/>
      <c r="E42" s="23"/>
      <c r="F42" s="23"/>
      <c r="G42" s="23"/>
      <c r="H42" s="23"/>
      <c r="I42" s="25"/>
      <c r="J42" s="40"/>
      <c r="K42" s="23"/>
    </row>
    <row r="43" spans="1:11" ht="24.95" customHeight="1">
      <c r="A43" s="23"/>
      <c r="B43" s="23"/>
      <c r="C43" s="23"/>
      <c r="D43" s="23"/>
      <c r="E43" s="23"/>
      <c r="F43" s="23"/>
      <c r="G43" s="23"/>
      <c r="H43" s="23"/>
      <c r="I43" s="25"/>
      <c r="J43" s="40"/>
      <c r="K43" s="50"/>
    </row>
    <row r="44" spans="1:11" ht="24.95" customHeight="1">
      <c r="A44" s="23"/>
      <c r="B44" s="23"/>
      <c r="C44" s="23"/>
      <c r="D44" s="23"/>
      <c r="E44" s="23"/>
      <c r="F44" s="23"/>
      <c r="G44" s="23"/>
      <c r="H44" s="23"/>
      <c r="I44" s="25"/>
      <c r="J44" s="40"/>
      <c r="K44" s="50"/>
    </row>
    <row r="45" spans="1:11" ht="24.95" customHeight="1">
      <c r="A45" s="32"/>
      <c r="B45" s="32"/>
      <c r="C45" s="32"/>
      <c r="D45" s="23"/>
      <c r="E45" s="23"/>
      <c r="F45" s="23"/>
      <c r="G45" s="23"/>
      <c r="H45" s="23"/>
      <c r="I45" s="25"/>
      <c r="J45" s="40"/>
      <c r="K45" s="50"/>
    </row>
    <row r="46" spans="1:11" ht="24.95" customHeight="1">
      <c r="A46" s="23"/>
      <c r="B46" s="23"/>
      <c r="C46" s="23"/>
      <c r="D46" s="23"/>
      <c r="E46" s="23"/>
      <c r="F46" s="23"/>
      <c r="G46" s="23"/>
      <c r="H46" s="23"/>
      <c r="I46" s="52"/>
      <c r="J46" s="53"/>
      <c r="K46" s="50"/>
    </row>
    <row r="47" spans="1:11" ht="20.100000000000001" customHeight="1">
      <c r="A47" s="23"/>
      <c r="B47" s="23"/>
      <c r="C47" s="23"/>
      <c r="D47" s="23"/>
      <c r="E47" s="23"/>
      <c r="F47" s="23"/>
      <c r="G47" s="23"/>
      <c r="H47" s="23"/>
      <c r="I47" s="23"/>
      <c r="J47" s="50"/>
      <c r="K47" s="50"/>
    </row>
    <row r="48" spans="1:11" ht="20.100000000000001" customHeight="1">
      <c r="A48" s="23"/>
      <c r="B48" s="23"/>
      <c r="C48" s="23"/>
      <c r="D48" s="23"/>
      <c r="E48" s="23"/>
      <c r="F48" s="23"/>
      <c r="G48" s="23"/>
      <c r="H48" s="23"/>
      <c r="I48" s="23"/>
      <c r="J48" s="50"/>
      <c r="K48" s="50"/>
    </row>
    <row r="49" spans="1:11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50"/>
      <c r="K49" s="50"/>
    </row>
    <row r="50" spans="1:11" ht="20.100000000000001" customHeight="1">
      <c r="A50" s="23"/>
      <c r="B50" s="23"/>
      <c r="C50" s="23"/>
      <c r="D50" s="23"/>
      <c r="E50" s="23"/>
      <c r="F50" s="23"/>
      <c r="G50" s="23"/>
      <c r="H50" s="23"/>
      <c r="I50" s="23"/>
      <c r="J50" s="50"/>
      <c r="K50" s="50"/>
    </row>
    <row r="51" spans="1:11" ht="20.100000000000001" customHeight="1">
      <c r="A51" s="23"/>
      <c r="B51" s="23"/>
      <c r="C51" s="23"/>
      <c r="D51" s="23"/>
      <c r="E51" s="23"/>
      <c r="F51" s="23"/>
      <c r="G51" s="23"/>
      <c r="H51" s="23"/>
      <c r="I51" s="23"/>
      <c r="J51" s="50"/>
      <c r="K51" s="50"/>
    </row>
    <row r="52" spans="1:11" ht="20.100000000000001" customHeight="1">
      <c r="A52" s="23"/>
      <c r="B52" s="23"/>
      <c r="C52" s="23"/>
      <c r="D52" s="23"/>
      <c r="E52" s="23"/>
      <c r="F52" s="23"/>
      <c r="G52" s="23"/>
      <c r="H52" s="23"/>
      <c r="I52" s="23"/>
      <c r="J52" s="50"/>
      <c r="K52" s="50"/>
    </row>
    <row r="53" spans="1:11" ht="20.100000000000001" customHeight="1">
      <c r="A53" s="23"/>
      <c r="B53" s="23"/>
      <c r="C53" s="23"/>
      <c r="D53" s="23"/>
      <c r="E53" s="23"/>
      <c r="F53" s="23"/>
      <c r="G53" s="23"/>
      <c r="H53" s="23"/>
      <c r="I53" s="23"/>
      <c r="J53" s="50"/>
      <c r="K53" s="50"/>
    </row>
    <row r="54" spans="1:11" ht="20.100000000000001" customHeight="1">
      <c r="A54" s="23"/>
      <c r="B54" s="23"/>
      <c r="C54" s="23"/>
      <c r="D54" s="23"/>
      <c r="E54" s="23"/>
      <c r="F54" s="23"/>
      <c r="G54" s="23"/>
      <c r="H54" s="23"/>
      <c r="I54" s="23"/>
      <c r="J54" s="50"/>
      <c r="K54" s="50"/>
    </row>
    <row r="55" spans="1:11" ht="20.100000000000001" customHeight="1">
      <c r="A55" s="23"/>
      <c r="B55" s="23"/>
      <c r="C55" s="23"/>
      <c r="D55" s="23"/>
      <c r="E55" s="23"/>
      <c r="F55" s="23"/>
      <c r="G55" s="23"/>
      <c r="H55" s="23"/>
      <c r="I55" s="23"/>
      <c r="J55" s="50"/>
      <c r="K55" s="50"/>
    </row>
    <row r="56" spans="1:11" ht="20.100000000000001" customHeight="1">
      <c r="A56" s="23"/>
      <c r="B56" s="23"/>
      <c r="C56" s="23"/>
      <c r="D56" s="23"/>
      <c r="E56" s="23"/>
      <c r="F56" s="23"/>
      <c r="G56" s="23"/>
      <c r="H56" s="23"/>
      <c r="I56" s="23"/>
      <c r="J56" s="50"/>
      <c r="K56" s="50"/>
    </row>
    <row r="57" spans="1:11" ht="20.100000000000001" customHeight="1">
      <c r="A57" s="23"/>
      <c r="B57" s="23"/>
      <c r="C57" s="23"/>
      <c r="D57" s="23"/>
      <c r="E57" s="23"/>
      <c r="F57" s="23"/>
      <c r="G57" s="23"/>
      <c r="H57" s="23"/>
      <c r="I57" s="23"/>
      <c r="J57" s="50"/>
      <c r="K57" s="50"/>
    </row>
    <row r="58" spans="1:11" ht="20.100000000000001" customHeight="1">
      <c r="A58" s="23"/>
      <c r="B58" s="23"/>
      <c r="C58" s="23"/>
      <c r="D58" s="23"/>
      <c r="E58" s="23"/>
      <c r="F58" s="23"/>
      <c r="G58" s="23"/>
      <c r="H58" s="23"/>
      <c r="I58" s="23"/>
      <c r="J58" s="50"/>
      <c r="K58" s="50"/>
    </row>
    <row r="59" spans="1:11" ht="20.100000000000001" customHeight="1">
      <c r="A59" s="23"/>
      <c r="B59" s="23"/>
      <c r="C59" s="23"/>
      <c r="D59" s="23"/>
      <c r="E59" s="23"/>
      <c r="F59" s="23"/>
      <c r="G59" s="23"/>
      <c r="H59" s="23"/>
      <c r="I59" s="23"/>
      <c r="J59" s="50"/>
      <c r="K59" s="50"/>
    </row>
    <row r="60" spans="1:11" ht="20.100000000000001" customHeight="1">
      <c r="A60" s="23"/>
      <c r="B60" s="23"/>
      <c r="C60" s="23"/>
      <c r="D60" s="23"/>
      <c r="E60" s="23"/>
      <c r="F60" s="23"/>
      <c r="G60" s="23"/>
      <c r="H60" s="23"/>
      <c r="I60" s="23"/>
      <c r="J60" s="50"/>
      <c r="K60" s="50"/>
    </row>
    <row r="61" spans="1:11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50"/>
      <c r="K61" s="50"/>
    </row>
    <row r="62" spans="1:11" ht="20.100000000000001" customHeight="1">
      <c r="A62" s="23"/>
      <c r="B62" s="23"/>
      <c r="C62" s="23"/>
      <c r="D62" s="23"/>
      <c r="E62" s="23"/>
      <c r="F62" s="23"/>
      <c r="G62" s="23"/>
      <c r="H62" s="23"/>
      <c r="I62" s="23"/>
      <c r="J62" s="50"/>
      <c r="K62" s="50"/>
    </row>
    <row r="63" spans="1:11" ht="20.100000000000001" customHeight="1">
      <c r="A63" s="23"/>
      <c r="B63" s="23"/>
      <c r="C63" s="23"/>
      <c r="D63" s="23"/>
      <c r="E63" s="23"/>
      <c r="F63" s="23"/>
      <c r="G63" s="23"/>
      <c r="H63" s="23"/>
      <c r="I63" s="23"/>
      <c r="J63" s="50"/>
      <c r="K63" s="50"/>
    </row>
    <row r="64" spans="1:11" ht="20.100000000000001" customHeight="1">
      <c r="A64" s="23"/>
      <c r="B64" s="23"/>
      <c r="C64" s="23"/>
      <c r="D64" s="23"/>
      <c r="E64" s="23"/>
      <c r="F64" s="23"/>
      <c r="G64" s="23"/>
      <c r="H64" s="23"/>
      <c r="I64" s="23"/>
      <c r="J64" s="50"/>
      <c r="K64" s="50"/>
    </row>
    <row r="65" spans="1:11" ht="20.100000000000001" customHeight="1">
      <c r="A65" s="23"/>
      <c r="B65" s="23"/>
      <c r="C65" s="23"/>
      <c r="D65" s="23"/>
      <c r="E65" s="23"/>
      <c r="F65" s="23"/>
      <c r="G65" s="23"/>
      <c r="H65" s="23"/>
      <c r="I65" s="23"/>
      <c r="J65" s="50"/>
      <c r="K65" s="50"/>
    </row>
    <row r="66" spans="1:11" ht="20.100000000000001" customHeight="1">
      <c r="A66" s="23"/>
      <c r="B66" s="23"/>
      <c r="C66" s="23"/>
      <c r="D66" s="23"/>
      <c r="E66" s="23"/>
      <c r="F66" s="23"/>
      <c r="G66" s="23"/>
      <c r="H66" s="23"/>
      <c r="I66" s="23"/>
      <c r="J66" s="50"/>
      <c r="K66" s="50"/>
    </row>
    <row r="67" spans="1:11" ht="20.100000000000001" customHeight="1">
      <c r="A67" s="23"/>
      <c r="B67" s="23"/>
      <c r="C67" s="23"/>
      <c r="D67" s="23"/>
      <c r="E67" s="23"/>
      <c r="F67" s="23"/>
      <c r="G67" s="23"/>
      <c r="H67" s="23"/>
      <c r="I67" s="23"/>
      <c r="J67" s="50"/>
      <c r="K67" s="50"/>
    </row>
    <row r="68" spans="1:11" ht="20.100000000000001" customHeight="1">
      <c r="A68" s="23"/>
      <c r="B68" s="23"/>
      <c r="C68" s="23"/>
      <c r="D68" s="23"/>
      <c r="E68" s="23"/>
      <c r="F68" s="23"/>
      <c r="G68" s="23"/>
      <c r="H68" s="23"/>
      <c r="I68" s="23"/>
      <c r="J68" s="50"/>
      <c r="K68" s="50"/>
    </row>
    <row r="69" spans="1:11" ht="20.100000000000001" customHeight="1">
      <c r="A69" s="23"/>
      <c r="B69" s="23"/>
      <c r="C69" s="23"/>
      <c r="D69" s="23"/>
      <c r="E69" s="23"/>
      <c r="F69" s="23"/>
      <c r="G69" s="23"/>
      <c r="H69" s="23"/>
      <c r="I69" s="23"/>
      <c r="J69" s="50"/>
      <c r="K69" s="50"/>
    </row>
    <row r="70" spans="1:11" ht="20.100000000000001" customHeight="1">
      <c r="A70" s="23"/>
      <c r="B70" s="23"/>
      <c r="C70" s="23"/>
      <c r="D70" s="23"/>
      <c r="E70" s="23"/>
      <c r="F70" s="23"/>
      <c r="G70" s="23"/>
      <c r="H70" s="23"/>
      <c r="I70" s="23"/>
      <c r="J70" s="50"/>
      <c r="K70" s="50"/>
    </row>
    <row r="71" spans="1:11" ht="20.100000000000001" customHeight="1">
      <c r="A71" s="23"/>
      <c r="B71" s="23"/>
      <c r="C71" s="23"/>
      <c r="D71" s="23"/>
      <c r="E71" s="23"/>
      <c r="F71" s="23"/>
      <c r="G71" s="23"/>
      <c r="H71" s="23"/>
      <c r="I71" s="23"/>
      <c r="J71" s="50"/>
      <c r="K71" s="50"/>
    </row>
    <row r="72" spans="1:11" ht="20.100000000000001" customHeight="1">
      <c r="A72" s="23"/>
      <c r="B72" s="23"/>
      <c r="C72" s="23"/>
      <c r="D72" s="23"/>
      <c r="E72" s="23"/>
      <c r="F72" s="23"/>
      <c r="G72" s="23"/>
      <c r="H72" s="23"/>
      <c r="I72" s="23"/>
      <c r="J72" s="50"/>
      <c r="K72" s="50"/>
    </row>
    <row r="73" spans="1:11" ht="20.100000000000001" customHeight="1">
      <c r="A73" s="23"/>
      <c r="B73" s="23"/>
      <c r="C73" s="23"/>
      <c r="D73" s="23"/>
      <c r="E73" s="23"/>
      <c r="F73" s="23"/>
      <c r="G73" s="23"/>
      <c r="H73" s="23"/>
      <c r="I73" s="23"/>
      <c r="J73" s="50"/>
      <c r="K73" s="50"/>
    </row>
    <row r="74" spans="1:11" ht="20.100000000000001" customHeight="1">
      <c r="A74" s="23"/>
      <c r="B74" s="23"/>
      <c r="C74" s="23"/>
      <c r="D74" s="23"/>
      <c r="E74" s="23"/>
      <c r="F74" s="23"/>
      <c r="G74" s="23"/>
      <c r="H74" s="23"/>
      <c r="I74" s="23"/>
      <c r="J74" s="50"/>
      <c r="K74" s="50"/>
    </row>
    <row r="75" spans="1:11" ht="20.100000000000001" customHeight="1">
      <c r="A75" s="23"/>
      <c r="B75" s="23"/>
      <c r="C75" s="23"/>
      <c r="D75" s="23"/>
      <c r="E75" s="23"/>
      <c r="F75" s="23"/>
      <c r="G75" s="23"/>
      <c r="H75" s="23"/>
      <c r="I75" s="23"/>
      <c r="J75" s="50"/>
      <c r="K75" s="50"/>
    </row>
    <row r="76" spans="1:11" ht="20.100000000000001" customHeight="1">
      <c r="A76" s="23"/>
      <c r="B76" s="23"/>
      <c r="C76" s="23"/>
      <c r="D76" s="23"/>
      <c r="E76" s="23"/>
      <c r="F76" s="23"/>
      <c r="G76" s="23"/>
      <c r="H76" s="23"/>
      <c r="I76" s="23"/>
      <c r="J76" s="50"/>
      <c r="K76" s="50"/>
    </row>
    <row r="77" spans="1:11" ht="20.100000000000001" customHeight="1">
      <c r="A77" s="23"/>
      <c r="B77" s="23"/>
      <c r="C77" s="23"/>
      <c r="D77" s="23"/>
      <c r="E77" s="23"/>
      <c r="F77" s="23"/>
      <c r="G77" s="23"/>
      <c r="H77" s="23"/>
      <c r="I77" s="23"/>
      <c r="J77" s="50"/>
      <c r="K77" s="50"/>
    </row>
    <row r="78" spans="1:11" ht="20.100000000000001" customHeight="1">
      <c r="A78" s="23"/>
      <c r="B78" s="23"/>
      <c r="C78" s="23"/>
      <c r="D78" s="23"/>
      <c r="E78" s="23"/>
      <c r="F78" s="23"/>
      <c r="G78" s="23"/>
      <c r="H78" s="23"/>
      <c r="I78" s="23"/>
      <c r="J78" s="50"/>
      <c r="K78" s="50"/>
    </row>
    <row r="79" spans="1:11" ht="20.100000000000001" customHeight="1">
      <c r="A79" s="23"/>
      <c r="B79" s="23"/>
      <c r="C79" s="23"/>
      <c r="D79" s="23"/>
      <c r="E79" s="23"/>
      <c r="F79" s="23"/>
      <c r="G79" s="23"/>
      <c r="H79" s="23"/>
      <c r="I79" s="23"/>
      <c r="J79" s="50"/>
      <c r="K79" s="50"/>
    </row>
    <row r="80" spans="1:11" ht="20.100000000000001" customHeight="1">
      <c r="A80" s="23"/>
      <c r="B80" s="23"/>
      <c r="C80" s="23"/>
      <c r="D80" s="23"/>
      <c r="E80" s="23"/>
      <c r="F80" s="23"/>
      <c r="G80" s="23"/>
      <c r="H80" s="23"/>
      <c r="I80" s="23"/>
      <c r="J80" s="50"/>
      <c r="K80" s="50"/>
    </row>
    <row r="81" spans="1:11" ht="20.100000000000001" customHeight="1">
      <c r="A81" s="23"/>
      <c r="B81" s="23"/>
      <c r="C81" s="23"/>
      <c r="D81" s="23"/>
      <c r="E81" s="23"/>
      <c r="F81" s="23"/>
      <c r="G81" s="23"/>
      <c r="H81" s="23"/>
      <c r="I81" s="23"/>
      <c r="J81" s="50"/>
      <c r="K81" s="50"/>
    </row>
    <row r="82" spans="1:11" ht="20.100000000000001" customHeight="1">
      <c r="A82" s="23"/>
      <c r="B82" s="23"/>
      <c r="C82" s="23"/>
      <c r="D82" s="23"/>
      <c r="E82" s="23"/>
      <c r="F82" s="23"/>
      <c r="G82" s="23"/>
      <c r="H82" s="23"/>
      <c r="I82" s="23"/>
      <c r="J82" s="50"/>
      <c r="K82" s="50"/>
    </row>
    <row r="83" spans="1:11" ht="20.100000000000001" customHeight="1">
      <c r="A83" s="23"/>
      <c r="B83" s="23"/>
      <c r="C83" s="23"/>
      <c r="D83" s="23"/>
      <c r="E83" s="23"/>
      <c r="F83" s="23"/>
      <c r="G83" s="23"/>
      <c r="H83" s="23"/>
      <c r="I83" s="23"/>
      <c r="J83" s="50"/>
      <c r="K83" s="50"/>
    </row>
    <row r="84" spans="1:11" ht="20.100000000000001" customHeight="1">
      <c r="A84" s="23"/>
      <c r="B84" s="23"/>
      <c r="C84" s="23"/>
      <c r="D84" s="23"/>
      <c r="E84" s="23"/>
      <c r="F84" s="23"/>
      <c r="G84" s="23"/>
      <c r="H84" s="23"/>
      <c r="I84" s="23"/>
      <c r="J84" s="50"/>
      <c r="K84" s="50"/>
    </row>
    <row r="85" spans="1:11" ht="20.100000000000001" customHeight="1">
      <c r="A85" s="23"/>
      <c r="B85" s="23"/>
      <c r="C85" s="23"/>
      <c r="D85" s="23"/>
      <c r="E85" s="23"/>
      <c r="F85" s="23"/>
      <c r="G85" s="23"/>
      <c r="H85" s="23"/>
      <c r="I85" s="23"/>
      <c r="J85" s="50"/>
      <c r="K85" s="50"/>
    </row>
    <row r="86" spans="1:11">
      <c r="A86" s="23"/>
      <c r="B86" s="23"/>
      <c r="C86" s="23"/>
      <c r="D86" s="23"/>
      <c r="E86" s="23"/>
      <c r="F86" s="23"/>
      <c r="G86" s="23"/>
      <c r="H86" s="23"/>
      <c r="I86" s="23"/>
      <c r="J86" s="50"/>
      <c r="K86" s="50"/>
    </row>
    <row r="87" spans="1:11">
      <c r="A87" s="23"/>
      <c r="B87" s="23"/>
      <c r="C87" s="23"/>
      <c r="D87" s="23"/>
      <c r="E87" s="23"/>
      <c r="F87" s="23"/>
      <c r="G87" s="23"/>
      <c r="H87" s="23"/>
      <c r="I87" s="23"/>
      <c r="J87" s="50"/>
      <c r="K87" s="50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50"/>
      <c r="K88" s="50"/>
    </row>
    <row r="89" spans="1:11">
      <c r="A89" s="23"/>
      <c r="B89" s="23"/>
      <c r="C89" s="23"/>
      <c r="D89" s="23"/>
      <c r="E89" s="23"/>
      <c r="F89" s="23"/>
      <c r="G89" s="23"/>
      <c r="H89" s="23"/>
      <c r="I89" s="23"/>
      <c r="J89" s="50"/>
      <c r="K89" s="50"/>
    </row>
    <row r="90" spans="1:11">
      <c r="A90" s="23"/>
      <c r="B90" s="23"/>
      <c r="C90" s="23"/>
      <c r="D90" s="23"/>
      <c r="E90" s="23"/>
      <c r="F90" s="23"/>
      <c r="G90" s="23"/>
      <c r="H90" s="23"/>
      <c r="I90" s="23"/>
      <c r="J90" s="50"/>
      <c r="K90" s="50"/>
    </row>
    <row r="91" spans="1:11">
      <c r="A91" s="23"/>
      <c r="B91" s="23"/>
      <c r="C91" s="23"/>
      <c r="D91" s="23"/>
      <c r="E91" s="23"/>
      <c r="F91" s="23"/>
      <c r="G91" s="23"/>
      <c r="H91" s="23"/>
      <c r="I91" s="23"/>
      <c r="J91" s="50"/>
      <c r="K91" s="50"/>
    </row>
    <row r="92" spans="1:11">
      <c r="A92" s="23"/>
      <c r="B92" s="23"/>
      <c r="C92" s="23"/>
      <c r="D92" s="23"/>
      <c r="E92" s="23"/>
      <c r="F92" s="23"/>
      <c r="G92" s="23"/>
      <c r="H92" s="23"/>
      <c r="I92" s="23"/>
      <c r="J92" s="50"/>
      <c r="K92" s="50"/>
    </row>
    <row r="93" spans="1:11">
      <c r="A93" s="23"/>
      <c r="B93" s="23"/>
      <c r="C93" s="23"/>
      <c r="D93" s="23"/>
      <c r="E93" s="23"/>
      <c r="F93" s="23"/>
      <c r="G93" s="23"/>
      <c r="H93" s="23"/>
      <c r="I93" s="23"/>
      <c r="J93" s="50"/>
      <c r="K93" s="50"/>
    </row>
    <row r="94" spans="1:11">
      <c r="A94" s="23"/>
      <c r="B94" s="23"/>
      <c r="C94" s="23"/>
      <c r="D94" s="23"/>
      <c r="E94" s="23"/>
      <c r="F94" s="23"/>
      <c r="G94" s="23"/>
      <c r="H94" s="23"/>
      <c r="I94" s="23"/>
      <c r="J94" s="50"/>
      <c r="K94" s="50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50"/>
      <c r="K95" s="50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50"/>
      <c r="K96" s="50"/>
    </row>
    <row r="97" spans="1:11">
      <c r="A97" s="23"/>
      <c r="B97" s="23"/>
      <c r="C97" s="23"/>
      <c r="D97" s="23"/>
      <c r="E97" s="23"/>
      <c r="F97" s="23"/>
      <c r="G97" s="23"/>
      <c r="H97" s="23"/>
      <c r="I97" s="23"/>
      <c r="J97" s="50"/>
      <c r="K97" s="50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50"/>
      <c r="K98" s="50"/>
    </row>
    <row r="99" spans="1:11">
      <c r="A99" s="23"/>
      <c r="B99" s="23"/>
      <c r="C99" s="23"/>
      <c r="D99" s="23"/>
      <c r="E99" s="23"/>
      <c r="F99" s="23"/>
      <c r="G99" s="23"/>
      <c r="H99" s="23"/>
      <c r="I99" s="23"/>
      <c r="J99" s="50"/>
      <c r="K99" s="50"/>
    </row>
    <row r="100" spans="1:11">
      <c r="A100" s="23"/>
      <c r="B100" s="23"/>
      <c r="C100" s="23"/>
      <c r="D100" s="23"/>
      <c r="E100" s="23"/>
      <c r="F100" s="23"/>
      <c r="G100" s="23"/>
      <c r="H100" s="23"/>
      <c r="I100" s="23"/>
      <c r="J100" s="50"/>
      <c r="K100" s="50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50"/>
      <c r="K101" s="50"/>
    </row>
    <row r="102" spans="1:11">
      <c r="A102" s="23"/>
      <c r="B102" s="23"/>
      <c r="C102" s="23"/>
      <c r="D102" s="23"/>
      <c r="E102" s="23"/>
      <c r="F102" s="23"/>
      <c r="G102" s="23"/>
      <c r="H102" s="23"/>
      <c r="I102" s="23"/>
      <c r="J102" s="50"/>
      <c r="K102" s="50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50"/>
      <c r="K103" s="50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50"/>
      <c r="K104" s="50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50"/>
      <c r="K105" s="50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50"/>
      <c r="K106" s="50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50"/>
      <c r="K107" s="50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50"/>
      <c r="K108" s="50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50"/>
      <c r="K109" s="50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50"/>
      <c r="K110" s="50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50"/>
      <c r="K111" s="50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50"/>
      <c r="K112" s="50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50"/>
      <c r="K113" s="50"/>
    </row>
    <row r="114" spans="1:11">
      <c r="A114" s="23"/>
      <c r="B114" s="23"/>
      <c r="C114" s="23"/>
      <c r="D114" s="23"/>
      <c r="E114" s="23"/>
      <c r="F114" s="23"/>
      <c r="G114" s="23"/>
      <c r="H114" s="23"/>
      <c r="I114" s="23"/>
      <c r="J114" s="50"/>
      <c r="K114" s="50"/>
    </row>
    <row r="115" spans="1:11">
      <c r="A115" s="23"/>
      <c r="B115" s="23"/>
      <c r="C115" s="23"/>
      <c r="D115" s="23"/>
      <c r="E115" s="23"/>
      <c r="F115" s="23"/>
      <c r="G115" s="23"/>
      <c r="H115" s="23"/>
      <c r="I115" s="23"/>
      <c r="J115" s="50"/>
      <c r="K115" s="50"/>
    </row>
    <row r="116" spans="1:11">
      <c r="A116" s="23"/>
      <c r="B116" s="23"/>
      <c r="C116" s="23"/>
      <c r="D116" s="23"/>
      <c r="E116" s="23"/>
      <c r="F116" s="23"/>
      <c r="G116" s="23"/>
      <c r="H116" s="23"/>
      <c r="I116" s="23"/>
      <c r="J116" s="50"/>
      <c r="K116" s="50"/>
    </row>
    <row r="117" spans="1:11">
      <c r="A117" s="23"/>
      <c r="B117" s="23"/>
      <c r="C117" s="23"/>
      <c r="D117" s="23"/>
      <c r="E117" s="23"/>
      <c r="F117" s="23"/>
      <c r="G117" s="23"/>
      <c r="H117" s="23"/>
      <c r="I117" s="23"/>
      <c r="J117" s="50"/>
      <c r="K117" s="50"/>
    </row>
    <row r="118" spans="1:11">
      <c r="A118" s="23"/>
      <c r="B118" s="23"/>
      <c r="C118" s="23"/>
      <c r="D118" s="23"/>
      <c r="E118" s="23"/>
      <c r="F118" s="23"/>
      <c r="G118" s="23"/>
      <c r="H118" s="23"/>
      <c r="I118" s="23"/>
      <c r="J118" s="50"/>
      <c r="K118" s="50"/>
    </row>
    <row r="119" spans="1:11">
      <c r="A119" s="23"/>
      <c r="B119" s="23"/>
      <c r="C119" s="23"/>
      <c r="D119" s="23"/>
      <c r="E119" s="23"/>
      <c r="F119" s="23"/>
      <c r="G119" s="23"/>
      <c r="H119" s="23"/>
      <c r="I119" s="23"/>
      <c r="J119" s="50"/>
      <c r="K119" s="50"/>
    </row>
    <row r="120" spans="1:11">
      <c r="A120" s="23"/>
      <c r="B120" s="23"/>
      <c r="C120" s="23"/>
      <c r="D120" s="23"/>
      <c r="E120" s="23"/>
      <c r="F120" s="23"/>
      <c r="G120" s="23"/>
      <c r="H120" s="23"/>
      <c r="I120" s="23"/>
      <c r="J120" s="50"/>
      <c r="K120" s="50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50"/>
      <c r="K121" s="50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50"/>
      <c r="K122" s="50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50"/>
      <c r="K123" s="50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50"/>
      <c r="K124" s="50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50"/>
      <c r="K125" s="50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50"/>
      <c r="K126" s="50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50"/>
      <c r="K127" s="50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50"/>
      <c r="K128" s="50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50"/>
      <c r="K129" s="50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50"/>
      <c r="K130" s="50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50"/>
      <c r="K131" s="50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50"/>
      <c r="K132" s="50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50"/>
      <c r="K133" s="50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50"/>
      <c r="K134" s="50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50"/>
      <c r="K135" s="50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50"/>
      <c r="K136" s="50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50"/>
      <c r="K137" s="50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50"/>
      <c r="K138" s="50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50"/>
      <c r="K139" s="50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50"/>
      <c r="K140" s="50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50"/>
      <c r="K141" s="50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50"/>
      <c r="K142" s="50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50"/>
      <c r="K143" s="50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50"/>
      <c r="K144" s="50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50"/>
      <c r="K145" s="50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50"/>
      <c r="K146" s="50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50"/>
      <c r="K147" s="50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50"/>
      <c r="K148" s="50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50"/>
      <c r="K149" s="50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50"/>
      <c r="K150" s="50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50"/>
      <c r="K151" s="50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50"/>
      <c r="K152" s="50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50"/>
      <c r="K153" s="50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50"/>
      <c r="K154" s="50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50"/>
      <c r="K155" s="50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50"/>
      <c r="K156" s="50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50"/>
      <c r="K157" s="50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50"/>
      <c r="K158" s="50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50"/>
      <c r="K159" s="50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50"/>
      <c r="K160" s="50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50"/>
      <c r="K161" s="50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50"/>
      <c r="K162" s="50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50"/>
      <c r="K163" s="50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50"/>
      <c r="K164" s="50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50"/>
      <c r="K165" s="50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50"/>
      <c r="K166" s="50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50"/>
      <c r="K167" s="50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50"/>
      <c r="K168" s="50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50"/>
      <c r="K169" s="50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50"/>
      <c r="K170" s="50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50"/>
      <c r="K171" s="50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50"/>
      <c r="K172" s="50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50"/>
      <c r="K173" s="50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50"/>
      <c r="K174" s="50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50"/>
      <c r="K175" s="50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50"/>
      <c r="K176" s="50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50"/>
      <c r="K177" s="50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50"/>
      <c r="K178" s="50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50"/>
      <c r="K179" s="50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50"/>
      <c r="K180" s="50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50"/>
      <c r="K181" s="50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50"/>
      <c r="K182" s="50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50"/>
      <c r="K183" s="50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50"/>
      <c r="K184" s="50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50"/>
      <c r="K185" s="50"/>
    </row>
    <row r="186" spans="1:11">
      <c r="A186" s="23"/>
      <c r="B186" s="23"/>
      <c r="C186" s="23"/>
      <c r="D186" s="23"/>
      <c r="E186" s="23"/>
      <c r="I186" s="23"/>
      <c r="J186" s="50"/>
      <c r="K186" s="50"/>
    </row>
    <row r="187" spans="1:11">
      <c r="A187" s="23"/>
      <c r="B187" s="23"/>
      <c r="C187" s="23"/>
      <c r="D187" s="23"/>
      <c r="E187" s="23"/>
      <c r="I187" s="23"/>
      <c r="J187" s="50"/>
      <c r="K187" s="50"/>
    </row>
    <row r="188" spans="1:11">
      <c r="A188" s="23"/>
      <c r="B188" s="23"/>
      <c r="C188" s="23"/>
      <c r="D188" s="23"/>
      <c r="E188" s="23"/>
      <c r="I188" s="23"/>
      <c r="J188" s="50"/>
      <c r="K188" s="50"/>
    </row>
    <row r="189" spans="1:11">
      <c r="A189" s="23"/>
      <c r="B189" s="23"/>
      <c r="C189" s="23"/>
      <c r="D189" s="23"/>
      <c r="E189" s="23"/>
      <c r="I189" s="23"/>
      <c r="J189" s="50"/>
      <c r="K189" s="50"/>
    </row>
    <row r="190" spans="1:11">
      <c r="A190" s="23"/>
      <c r="B190" s="23"/>
      <c r="C190" s="23"/>
      <c r="D190" s="23"/>
      <c r="E190" s="23"/>
      <c r="I190" s="23"/>
      <c r="J190" s="50"/>
      <c r="K190" s="50"/>
    </row>
    <row r="191" spans="1:11">
      <c r="A191" s="23"/>
      <c r="B191" s="23"/>
      <c r="C191" s="23"/>
      <c r="D191" s="23"/>
      <c r="E191" s="23"/>
      <c r="I191" s="23"/>
      <c r="J191" s="50"/>
    </row>
  </sheetData>
  <mergeCells count="1">
    <mergeCell ref="A1:D1"/>
  </mergeCells>
  <phoneticPr fontId="30" type="noConversion"/>
  <hyperlinks>
    <hyperlink ref="F7" r:id="rId1" xr:uid="{00000000-0004-0000-0100-000000000000}"/>
  </hyperlinks>
  <pageMargins left="0.7" right="0.7" top="0.75" bottom="0.75" header="0.3" footer="0.3"/>
  <pageSetup scale="61" orientation="landscape" r:id="rId2"/>
  <headerFooter>
    <oddHeader>Page &amp;P of &amp;N</oddHeader>
  </headerFooter>
  <colBreaks count="1" manualBreakCount="1">
    <brk id="10" max="24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1" t="s">
        <v>58</v>
      </c>
      <c r="B1" s="85" t="s">
        <v>59</v>
      </c>
      <c r="D1" s="102" t="s">
        <v>60</v>
      </c>
      <c r="H1" s="102" t="s">
        <v>61</v>
      </c>
    </row>
    <row r="2" spans="1:11">
      <c r="A2" s="85" t="s">
        <v>62</v>
      </c>
      <c r="B2" s="85">
        <v>50</v>
      </c>
      <c r="D2" s="103">
        <v>20</v>
      </c>
    </row>
    <row r="3" spans="1:11">
      <c r="A3" s="85" t="s">
        <v>63</v>
      </c>
      <c r="B3">
        <v>40</v>
      </c>
      <c r="D3" s="104">
        <v>25</v>
      </c>
      <c r="I3" s="105" t="s">
        <v>64</v>
      </c>
      <c r="J3" s="105"/>
      <c r="K3" s="105" t="s">
        <v>23</v>
      </c>
    </row>
    <row r="4" spans="1:11">
      <c r="A4" s="85" t="s">
        <v>65</v>
      </c>
      <c r="B4">
        <v>25</v>
      </c>
      <c r="D4" s="104">
        <v>40</v>
      </c>
      <c r="I4" s="85" t="s">
        <v>66</v>
      </c>
      <c r="K4" s="106" t="s">
        <v>67</v>
      </c>
    </row>
    <row r="5" spans="1:11">
      <c r="A5" s="85" t="s">
        <v>68</v>
      </c>
      <c r="B5">
        <v>20</v>
      </c>
      <c r="D5" s="103" t="s">
        <v>69</v>
      </c>
      <c r="I5" s="85" t="s">
        <v>70</v>
      </c>
      <c r="K5" s="37">
        <v>0.4</v>
      </c>
    </row>
    <row r="6" spans="1:11">
      <c r="A6" s="85" t="s">
        <v>71</v>
      </c>
      <c r="B6">
        <v>10</v>
      </c>
      <c r="D6" s="104">
        <v>50</v>
      </c>
      <c r="I6" s="85" t="s">
        <v>72</v>
      </c>
      <c r="K6" s="37">
        <v>0.3</v>
      </c>
    </row>
    <row r="7" spans="1:11">
      <c r="A7" s="85" t="s">
        <v>73</v>
      </c>
      <c r="B7" s="85" t="s">
        <v>74</v>
      </c>
      <c r="D7" s="104">
        <v>80</v>
      </c>
      <c r="I7" s="85" t="s">
        <v>75</v>
      </c>
      <c r="K7" s="37">
        <v>0.25</v>
      </c>
    </row>
    <row r="8" spans="1:11">
      <c r="A8" s="85" t="s">
        <v>76</v>
      </c>
      <c r="B8" s="85">
        <v>20</v>
      </c>
      <c r="D8" s="103" t="s">
        <v>69</v>
      </c>
      <c r="I8" s="85" t="s">
        <v>77</v>
      </c>
      <c r="K8" s="106" t="s">
        <v>78</v>
      </c>
    </row>
    <row r="9" spans="1:11">
      <c r="A9" s="85" t="s">
        <v>79</v>
      </c>
      <c r="B9" s="85"/>
      <c r="D9" s="103">
        <v>75</v>
      </c>
      <c r="I9" s="85"/>
      <c r="K9" s="106"/>
    </row>
    <row r="10" spans="1:11">
      <c r="D10" s="104"/>
      <c r="I10" s="85" t="s">
        <v>80</v>
      </c>
      <c r="K10" s="37"/>
    </row>
    <row r="11" spans="1:11">
      <c r="A11" s="101" t="s">
        <v>81</v>
      </c>
      <c r="D11" s="104"/>
      <c r="K11" s="37"/>
    </row>
    <row r="12" spans="1:11">
      <c r="A12" s="85" t="s">
        <v>82</v>
      </c>
      <c r="D12" s="104"/>
      <c r="K12" s="37"/>
    </row>
    <row r="13" spans="1:11">
      <c r="A13" s="85" t="s">
        <v>83</v>
      </c>
      <c r="D13" s="104"/>
      <c r="K13" s="37"/>
    </row>
    <row r="14" spans="1:11">
      <c r="A14" s="85" t="s">
        <v>84</v>
      </c>
      <c r="D14" s="104"/>
      <c r="K14" s="37"/>
    </row>
    <row r="15" spans="1:11">
      <c r="A15" s="85" t="s">
        <v>85</v>
      </c>
      <c r="D15" s="104"/>
      <c r="K15" s="37"/>
    </row>
    <row r="16" spans="1:11">
      <c r="A16" s="85" t="s">
        <v>86</v>
      </c>
      <c r="D16" s="104"/>
    </row>
    <row r="17" spans="1:8">
      <c r="A17" s="85" t="s">
        <v>87</v>
      </c>
      <c r="D17" s="104"/>
    </row>
    <row r="18" spans="1:8">
      <c r="A18" s="85" t="s">
        <v>88</v>
      </c>
      <c r="D18" s="104"/>
    </row>
    <row r="19" spans="1:8">
      <c r="A19" s="85" t="s">
        <v>89</v>
      </c>
      <c r="D19" s="104"/>
    </row>
    <row r="20" spans="1:8">
      <c r="A20" s="85"/>
      <c r="D20" s="104"/>
    </row>
    <row r="21" spans="1:8">
      <c r="A21" s="85" t="s">
        <v>62</v>
      </c>
      <c r="D21" s="104"/>
    </row>
    <row r="22" spans="1:8">
      <c r="D22" s="104"/>
    </row>
    <row r="23" spans="1:8">
      <c r="A23" s="85" t="s">
        <v>90</v>
      </c>
      <c r="D23" s="104"/>
    </row>
    <row r="24" spans="1:8">
      <c r="D24" s="104"/>
    </row>
    <row r="25" spans="1:8">
      <c r="A25" s="101" t="s">
        <v>91</v>
      </c>
      <c r="D25" s="104"/>
    </row>
    <row r="26" spans="1:8">
      <c r="A26" s="107" t="s">
        <v>92</v>
      </c>
      <c r="B26" s="108"/>
      <c r="C26" s="108"/>
      <c r="D26" s="109"/>
      <c r="E26" s="108"/>
      <c r="F26" s="108"/>
      <c r="G26" s="108"/>
      <c r="H26" s="108"/>
    </row>
    <row r="27" spans="1:8">
      <c r="A27" s="107" t="s">
        <v>93</v>
      </c>
      <c r="B27" s="108"/>
      <c r="C27" s="108"/>
      <c r="D27" s="109"/>
      <c r="E27" s="108"/>
      <c r="F27" s="108"/>
      <c r="G27" s="108"/>
      <c r="H27" s="108"/>
    </row>
    <row r="28" spans="1:8">
      <c r="A28" s="107" t="s">
        <v>94</v>
      </c>
      <c r="B28" s="108"/>
      <c r="C28" s="108"/>
      <c r="D28" s="109"/>
      <c r="E28" s="108"/>
      <c r="F28" s="108"/>
      <c r="G28" s="108"/>
      <c r="H28" s="108"/>
    </row>
    <row r="29" spans="1:8">
      <c r="A29" s="107" t="s">
        <v>95</v>
      </c>
      <c r="B29" s="108"/>
      <c r="C29" s="108"/>
      <c r="D29" s="109"/>
      <c r="E29" s="108"/>
      <c r="F29" s="108"/>
      <c r="G29" s="108"/>
      <c r="H29" s="108"/>
    </row>
    <row r="30" spans="1:8">
      <c r="A30" s="107" t="s">
        <v>96</v>
      </c>
      <c r="B30" s="108"/>
      <c r="C30" s="108"/>
      <c r="D30" s="109"/>
      <c r="E30" s="108"/>
      <c r="F30" s="108"/>
      <c r="G30" s="108"/>
      <c r="H30" s="108"/>
    </row>
    <row r="31" spans="1:8">
      <c r="A31" s="129" t="s">
        <v>97</v>
      </c>
      <c r="B31" s="130"/>
      <c r="C31" s="130"/>
      <c r="D31" s="130"/>
      <c r="E31" s="130"/>
      <c r="F31" s="130"/>
      <c r="G31" s="130"/>
      <c r="H31" s="130"/>
    </row>
    <row r="32" spans="1:8">
      <c r="A32" s="129"/>
      <c r="B32" s="130"/>
      <c r="C32" s="130"/>
      <c r="D32" s="130"/>
      <c r="E32" s="130"/>
      <c r="F32" s="130"/>
      <c r="G32" s="130"/>
      <c r="H32" s="130"/>
    </row>
    <row r="33" spans="1:8">
      <c r="A33" s="129"/>
      <c r="B33" s="130"/>
      <c r="C33" s="130"/>
      <c r="D33" s="130"/>
      <c r="E33" s="130"/>
      <c r="F33" s="130"/>
      <c r="G33" s="130"/>
      <c r="H33" s="130"/>
    </row>
    <row r="34" spans="1:8">
      <c r="A34" s="129"/>
      <c r="B34" s="130"/>
      <c r="C34" s="130"/>
      <c r="D34" s="130"/>
      <c r="E34" s="130"/>
      <c r="F34" s="130"/>
      <c r="G34" s="130"/>
      <c r="H34" s="130"/>
    </row>
    <row r="35" spans="1:8">
      <c r="A35" s="130"/>
      <c r="B35" s="130"/>
      <c r="C35" s="130"/>
      <c r="D35" s="130"/>
      <c r="E35" s="130"/>
      <c r="F35" s="130"/>
      <c r="G35" s="130"/>
      <c r="H35" s="130"/>
    </row>
    <row r="36" spans="1:8">
      <c r="A36" s="130" t="s">
        <v>98</v>
      </c>
      <c r="B36" s="130"/>
      <c r="C36" s="130"/>
      <c r="D36" s="130"/>
      <c r="E36" s="130"/>
      <c r="F36" s="130"/>
      <c r="G36" s="130"/>
      <c r="H36" s="130"/>
    </row>
    <row r="37" spans="1:8">
      <c r="A37" s="130"/>
      <c r="B37" s="130"/>
      <c r="C37" s="130"/>
      <c r="D37" s="130"/>
      <c r="E37" s="130"/>
      <c r="F37" s="130"/>
      <c r="G37" s="130"/>
      <c r="H37" s="130"/>
    </row>
    <row r="38" spans="1:8">
      <c r="A38" s="130" t="s">
        <v>99</v>
      </c>
      <c r="B38" s="130"/>
      <c r="C38" s="130"/>
      <c r="D38" s="130"/>
      <c r="E38" s="130"/>
      <c r="F38" s="130"/>
      <c r="G38" s="130"/>
      <c r="H38" s="130"/>
    </row>
    <row r="39" spans="1:8">
      <c r="A39" s="130"/>
      <c r="B39" s="130"/>
      <c r="C39" s="130"/>
      <c r="D39" s="130"/>
      <c r="E39" s="130"/>
      <c r="F39" s="130"/>
      <c r="G39" s="130"/>
      <c r="H39" s="130"/>
    </row>
    <row r="40" spans="1:8">
      <c r="A40" s="130"/>
      <c r="B40" s="130"/>
      <c r="C40" s="130"/>
      <c r="D40" s="130"/>
      <c r="E40" s="130"/>
      <c r="F40" s="130"/>
      <c r="G40" s="130"/>
      <c r="H40" s="130"/>
    </row>
    <row r="41" spans="1:8">
      <c r="A41" s="130" t="s">
        <v>100</v>
      </c>
      <c r="B41" s="130"/>
      <c r="C41" s="130"/>
      <c r="D41" s="130"/>
      <c r="E41" s="130"/>
      <c r="F41" s="130"/>
      <c r="G41" s="130"/>
      <c r="H41" s="130"/>
    </row>
    <row r="42" spans="1:8">
      <c r="A42" s="130"/>
      <c r="B42" s="130"/>
      <c r="C42" s="130"/>
      <c r="D42" s="130"/>
      <c r="E42" s="130"/>
      <c r="F42" s="130"/>
      <c r="G42" s="130"/>
      <c r="H42" s="130"/>
    </row>
    <row r="43" spans="1:8">
      <c r="A43" s="130"/>
      <c r="B43" s="130"/>
      <c r="C43" s="130"/>
      <c r="D43" s="130"/>
      <c r="E43" s="130"/>
      <c r="F43" s="130"/>
      <c r="G43" s="130"/>
      <c r="H43" s="130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0" t="s">
        <v>101</v>
      </c>
      <c r="C1" s="110" t="s">
        <v>102</v>
      </c>
      <c r="E1" s="110" t="s">
        <v>79</v>
      </c>
    </row>
    <row r="2" spans="1:5" ht="30">
      <c r="A2" s="92" t="s">
        <v>103</v>
      </c>
      <c r="C2" t="s">
        <v>104</v>
      </c>
      <c r="E2" s="92" t="s">
        <v>105</v>
      </c>
    </row>
    <row r="3" spans="1:5">
      <c r="A3" s="92"/>
    </row>
    <row r="4" spans="1:5" ht="30">
      <c r="A4" s="92" t="s">
        <v>106</v>
      </c>
      <c r="C4" s="92" t="s">
        <v>107</v>
      </c>
    </row>
    <row r="5" spans="1:5">
      <c r="A5" s="92"/>
    </row>
    <row r="6" spans="1:5" ht="30">
      <c r="A6" s="92" t="s">
        <v>108</v>
      </c>
    </row>
    <row r="7" spans="1:5" ht="45">
      <c r="A7" s="92"/>
      <c r="C7" s="92" t="s">
        <v>109</v>
      </c>
    </row>
    <row r="8" spans="1:5" ht="30">
      <c r="A8" s="92" t="s">
        <v>108</v>
      </c>
    </row>
    <row r="9" spans="1:5" ht="45">
      <c r="A9" s="92"/>
      <c r="C9" s="92" t="s">
        <v>110</v>
      </c>
    </row>
    <row r="10" spans="1:5" ht="30">
      <c r="A10" s="92" t="s">
        <v>106</v>
      </c>
    </row>
    <row r="11" spans="1:5" ht="30">
      <c r="A11" s="92"/>
      <c r="C11" s="92" t="s">
        <v>111</v>
      </c>
    </row>
    <row r="12" spans="1:5" ht="30">
      <c r="A12" s="92" t="s">
        <v>103</v>
      </c>
    </row>
    <row r="13" spans="1:5">
      <c r="A13" s="92"/>
    </row>
    <row r="14" spans="1:5" ht="30">
      <c r="A14" s="93" t="s">
        <v>112</v>
      </c>
      <c r="C14" s="92" t="s">
        <v>113</v>
      </c>
    </row>
    <row r="15" spans="1:5">
      <c r="A15" s="92"/>
    </row>
    <row r="16" spans="1:5" ht="30">
      <c r="A16" s="92"/>
      <c r="C16" s="92" t="s">
        <v>114</v>
      </c>
    </row>
    <row r="17" spans="1:3">
      <c r="A17" s="92"/>
    </row>
    <row r="18" spans="1:3" ht="30">
      <c r="A18" s="92"/>
      <c r="C18" s="92" t="s">
        <v>115</v>
      </c>
    </row>
    <row r="19" spans="1:3">
      <c r="A19" s="92"/>
    </row>
    <row r="20" spans="1:3" ht="60">
      <c r="A20" s="92"/>
      <c r="C20" s="92" t="s">
        <v>116</v>
      </c>
    </row>
    <row r="21" spans="1:3">
      <c r="A21" s="92"/>
    </row>
    <row r="22" spans="1:3" ht="45">
      <c r="A22" s="92"/>
      <c r="C22" s="92" t="s">
        <v>117</v>
      </c>
    </row>
    <row r="23" spans="1:3">
      <c r="A23" s="92"/>
    </row>
    <row r="24" spans="1:3" ht="30">
      <c r="A24" s="92"/>
      <c r="C24" s="92" t="s">
        <v>118</v>
      </c>
    </row>
    <row r="25" spans="1:3">
      <c r="A25" s="92"/>
    </row>
    <row r="26" spans="1:3">
      <c r="A26" s="92"/>
      <c r="C26" s="87" t="s">
        <v>119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1" t="s">
        <v>120</v>
      </c>
      <c r="B1" s="112" t="s">
        <v>121</v>
      </c>
      <c r="C1" s="113" t="s">
        <v>122</v>
      </c>
      <c r="D1" s="114" t="s">
        <v>123</v>
      </c>
      <c r="E1" s="114" t="s">
        <v>124</v>
      </c>
      <c r="F1" s="114" t="s">
        <v>125</v>
      </c>
      <c r="G1" s="114" t="s">
        <v>126</v>
      </c>
      <c r="H1" s="114" t="s">
        <v>127</v>
      </c>
      <c r="I1" s="115" t="s">
        <v>128</v>
      </c>
    </row>
    <row r="2" spans="1:9" ht="19.5" thickBot="1">
      <c r="A2" s="111" t="s">
        <v>129</v>
      </c>
      <c r="C2" s="85" t="s">
        <v>130</v>
      </c>
      <c r="D2" s="85" t="s">
        <v>131</v>
      </c>
      <c r="E2" s="85" t="s">
        <v>132</v>
      </c>
      <c r="F2" s="85" t="s">
        <v>133</v>
      </c>
      <c r="G2" s="85" t="s">
        <v>134</v>
      </c>
      <c r="H2" s="85" t="s">
        <v>135</v>
      </c>
    </row>
    <row r="3" spans="1:9" ht="19.5" thickBot="1">
      <c r="A3" s="111" t="s">
        <v>136</v>
      </c>
      <c r="B3" s="3" t="s">
        <v>137</v>
      </c>
      <c r="C3" s="3" t="s">
        <v>138</v>
      </c>
      <c r="D3" s="3" t="s">
        <v>139</v>
      </c>
      <c r="E3" s="3" t="s">
        <v>140</v>
      </c>
      <c r="F3" s="3" t="s">
        <v>141</v>
      </c>
      <c r="G3" s="3" t="s">
        <v>142</v>
      </c>
      <c r="H3" s="3" t="s">
        <v>143</v>
      </c>
    </row>
    <row r="4" spans="1:9" ht="18.75">
      <c r="A4" s="116"/>
      <c r="B4" s="3" t="s">
        <v>144</v>
      </c>
      <c r="C4" s="3" t="s">
        <v>145</v>
      </c>
      <c r="D4" s="3" t="s">
        <v>146</v>
      </c>
      <c r="E4" s="85" t="s">
        <v>147</v>
      </c>
      <c r="F4" s="85" t="s">
        <v>148</v>
      </c>
      <c r="G4" s="3" t="s">
        <v>149</v>
      </c>
      <c r="H4" s="3" t="s">
        <v>150</v>
      </c>
    </row>
    <row r="5" spans="1:9" ht="18.75">
      <c r="A5" s="116"/>
      <c r="B5" s="3" t="s">
        <v>151</v>
      </c>
      <c r="C5" s="3"/>
      <c r="E5" s="117" t="s">
        <v>152</v>
      </c>
      <c r="F5" s="117" t="s">
        <v>153</v>
      </c>
      <c r="G5" s="3" t="s">
        <v>154</v>
      </c>
    </row>
    <row r="6" spans="1:9" ht="19.5" thickBot="1">
      <c r="A6" s="116"/>
    </row>
    <row r="7" spans="1:9" ht="19.5" thickBot="1">
      <c r="A7" s="111" t="s">
        <v>155</v>
      </c>
      <c r="E7" s="21">
        <v>159778</v>
      </c>
      <c r="F7" s="85" t="s">
        <v>156</v>
      </c>
      <c r="H7" s="21">
        <v>75143</v>
      </c>
    </row>
    <row r="8" spans="1:9" ht="19.5" thickBot="1">
      <c r="A8" s="111" t="s">
        <v>157</v>
      </c>
      <c r="C8" s="85" t="s">
        <v>158</v>
      </c>
      <c r="E8" s="85" t="s">
        <v>158</v>
      </c>
      <c r="F8" s="85" t="s">
        <v>158</v>
      </c>
      <c r="G8" s="85" t="s">
        <v>79</v>
      </c>
      <c r="H8" t="s">
        <v>159</v>
      </c>
      <c r="I8" t="s">
        <v>158</v>
      </c>
    </row>
    <row r="9" spans="1:9">
      <c r="C9" s="85" t="s">
        <v>160</v>
      </c>
      <c r="E9" s="85" t="s">
        <v>160</v>
      </c>
      <c r="F9" s="85" t="s">
        <v>160</v>
      </c>
      <c r="G9" s="85" t="s">
        <v>101</v>
      </c>
      <c r="H9" t="s">
        <v>161</v>
      </c>
      <c r="I9" t="s">
        <v>160</v>
      </c>
    </row>
    <row r="10" spans="1:9">
      <c r="C10" s="85" t="s">
        <v>162</v>
      </c>
      <c r="E10" s="85" t="s">
        <v>162</v>
      </c>
      <c r="F10" s="85" t="s">
        <v>162</v>
      </c>
      <c r="G10" s="85" t="s">
        <v>163</v>
      </c>
      <c r="H10" s="85" t="s">
        <v>168</v>
      </c>
      <c r="I10" t="s">
        <v>162</v>
      </c>
    </row>
    <row r="11" spans="1:9">
      <c r="C11" s="85" t="s">
        <v>164</v>
      </c>
      <c r="E11" s="85" t="s">
        <v>164</v>
      </c>
      <c r="F11" s="85" t="s">
        <v>164</v>
      </c>
      <c r="H11" s="85" t="s">
        <v>169</v>
      </c>
      <c r="I11" t="s">
        <v>164</v>
      </c>
    </row>
    <row r="12" spans="1:9">
      <c r="H12" s="85" t="s">
        <v>170</v>
      </c>
      <c r="I12" t="s">
        <v>165</v>
      </c>
    </row>
    <row r="13" spans="1:9">
      <c r="I13" t="s">
        <v>159</v>
      </c>
    </row>
    <row r="14" spans="1:9">
      <c r="I14" t="s">
        <v>166</v>
      </c>
    </row>
    <row r="15" spans="1:9">
      <c r="I15" t="s">
        <v>167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02efe21aa39142912c96f0cd7812fd0c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c441a69503ebd4a25d2199cbeaef4aac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30CB97F2-BB2F-4594-BECF-3EC3D1E9F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7E31A9-BD44-46CC-856B-4B275625A1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D2BEA2-4DBC-41BB-851A-DEEB4410A051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 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2025-10-03T12:37:03Z</cp:lastPrinted>
  <dcterms:created xsi:type="dcterms:W3CDTF">2000-08-02T17:16:16Z</dcterms:created>
  <dcterms:modified xsi:type="dcterms:W3CDTF">2025-11-26T15:19:42Z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MediaServiceImageTags">
    <vt:lpwstr/>
  </property>
</Properties>
</file>