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21 Scenic City Glass Astec (Stock Blind)/01. Quotes/Proposals/"/>
    </mc:Choice>
  </mc:AlternateContent>
  <xr:revisionPtr revIDLastSave="17" documentId="8_{7139F08A-972F-4713-BE41-9D2FF5FD6455}" xr6:coauthVersionLast="47" xr6:coauthVersionMax="47" xr10:uidLastSave="{5624CB32-C572-461D-B810-3C233BCC3B86}"/>
  <bookViews>
    <workbookView xWindow="-120" yWindow="-120" windowWidth="29040" windowHeight="15720" xr2:uid="{00000000-000D-0000-FFFF-FFFF00000000}"/>
  </bookViews>
  <sheets>
    <sheet name="Bid Form" sheetId="13" r:id="rId1"/>
    <sheet name="SOV " sheetId="30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3" l="1"/>
  <c r="R12" i="30" l="1"/>
  <c r="P12" i="30"/>
  <c r="M12" i="30"/>
  <c r="G12" i="30" s="1"/>
  <c r="H12" i="30" s="1"/>
  <c r="I12" i="30" l="1"/>
  <c r="J12" i="30" s="1"/>
  <c r="R13" i="30"/>
  <c r="P13" i="30"/>
  <c r="M13" i="30"/>
  <c r="G13" i="30" s="1"/>
  <c r="H13" i="30" s="1"/>
  <c r="I13" i="30" l="1"/>
  <c r="J13" i="30" l="1"/>
  <c r="P16" i="30"/>
  <c r="M16" i="30"/>
  <c r="H16" i="30" s="1"/>
  <c r="J16" i="30" l="1"/>
  <c r="H15" i="13"/>
  <c r="I9" i="13" l="1"/>
  <c r="M14" i="30" l="1"/>
  <c r="H14" i="30" s="1"/>
  <c r="P14" i="30"/>
  <c r="P15" i="30"/>
  <c r="A1" i="30"/>
  <c r="J14" i="30" l="1"/>
  <c r="M15" i="30"/>
  <c r="H15" i="30" s="1"/>
  <c r="H17" i="30" s="1"/>
  <c r="R11" i="30"/>
  <c r="N1" i="30"/>
  <c r="O2" i="30" s="1"/>
  <c r="O3" i="30" s="1"/>
  <c r="O4" i="30" s="1"/>
  <c r="I17" i="30"/>
  <c r="Q7" i="30" l="1"/>
  <c r="J15" i="30"/>
  <c r="J17" i="30" l="1"/>
  <c r="S11" i="30"/>
  <c r="J23" i="13" l="1"/>
  <c r="T11" i="30"/>
  <c r="I11" i="13"/>
</calcChain>
</file>

<file path=xl/sharedStrings.xml><?xml version="1.0" encoding="utf-8"?>
<sst xmlns="http://schemas.openxmlformats.org/spreadsheetml/2006/main" count="210" uniqueCount="180">
  <si>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</si>
  <si>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</si>
  <si>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</si>
  <si>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</si>
  <si>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</si>
  <si>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</si>
  <si>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</si>
  <si>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</si>
  <si>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>2.</t>
  </si>
  <si>
    <t>3.</t>
  </si>
  <si>
    <t>4.</t>
  </si>
  <si>
    <t>Sincerely,</t>
  </si>
  <si>
    <t xml:space="preserve">Attn: 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</si>
  <si>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</si>
  <si>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</si>
  <si>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</si>
  <si>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</si>
  <si>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</si>
  <si>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</si>
  <si>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</si>
  <si>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</si>
  <si>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</si>
  <si>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</si>
  <si>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</si>
  <si>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</si>
  <si>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</si>
  <si>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</si>
  <si>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</si>
  <si>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</si>
  <si>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Quote #:</t>
  </si>
  <si>
    <t>Estimator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</si>
  <si>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</si>
  <si>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</si>
  <si>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</si>
  <si>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</si>
  <si>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</si>
  <si>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</si>
  <si>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</si>
  <si>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</si>
  <si>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</si>
  <si>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</si>
  <si>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</si>
  <si>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</si>
  <si>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</si>
  <si>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</si>
  <si>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</si>
  <si>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</si>
  <si>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</si>
  <si>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</si>
  <si>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</si>
  <si>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</si>
  <si>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</si>
  <si>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</si>
  <si>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</si>
  <si>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</si>
  <si>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</si>
  <si>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</si>
  <si>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</si>
  <si>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</si>
  <si>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</si>
  <si>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</si>
  <si>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</si>
  <si>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</si>
  <si>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</si>
  <si>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</si>
  <si>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</si>
  <si>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</si>
  <si>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</si>
  <si>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</si>
  <si>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</si>
  <si>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</si>
  <si>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</si>
  <si>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</si>
  <si>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</si>
  <si>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</si>
  <si>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</si>
  <si>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</si>
  <si>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</si>
  <si>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</si>
  <si>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</si>
  <si>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</si>
  <si>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</si>
  <si>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</si>
  <si>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</si>
  <si>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</si>
  <si>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</si>
  <si>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</si>
  <si>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</si>
  <si>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</si>
  <si>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</si>
  <si>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</si>
  <si>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</si>
  <si>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</si>
  <si>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</si>
  <si>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</si>
  <si>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</si>
  <si>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</si>
  <si>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</si>
  <si>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</si>
  <si>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</si>
  <si>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</si>
  <si>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</si>
  <si>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</si>
  <si>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</si>
  <si>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</si>
  <si>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</si>
  <si>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</si>
  <si>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</si>
  <si>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</si>
  <si>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</si>
  <si>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</si>
  <si>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</si>
  <si>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</si>
  <si>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</si>
  <si>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</si>
  <si>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</si>
  <si>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</si>
  <si>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</si>
  <si>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</si>
  <si>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</si>
  <si>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</si>
  <si>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</si>
  <si>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</si>
  <si>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</si>
  <si>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</si>
  <si>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</si>
  <si>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</si>
  <si>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</si>
  <si>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</si>
  <si>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</si>
  <si>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</si>
  <si>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</si>
  <si>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</si>
  <si>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</si>
  <si>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</si>
  <si>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</si>
  <si>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</si>
  <si>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</si>
  <si>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</si>
  <si>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</si>
  <si>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</si>
  <si>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</si>
  <si>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</si>
  <si>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</si>
  <si>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</si>
  <si>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</si>
  <si>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</si>
  <si>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</si>
  <si>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</si>
  <si>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</si>
  <si>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</si>
  <si>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</si>
  <si>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</si>
  <si>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</si>
  <si>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</si>
  <si>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</si>
  <si>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</si>
  <si>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</si>
  <si>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t>Location/Type</t>
  </si>
  <si>
    <t xml:space="preserve">dstorm@readwindow.com </t>
  </si>
  <si>
    <t xml:space="preserve">Chattanooga TN </t>
  </si>
  <si>
    <t xml:space="preserve">No Install </t>
  </si>
  <si>
    <t>No Measure</t>
  </si>
  <si>
    <t>Horizontal 1" Metal Blinds</t>
  </si>
  <si>
    <t xml:space="preserve">Freight Ship to Client </t>
  </si>
  <si>
    <t>Above prices are subject to increase unless confirmed by purchase order with in 30 days of above date.</t>
  </si>
  <si>
    <r>
      <t>Delivery approximately</t>
    </r>
    <r>
      <rPr>
        <b/>
        <sz val="11"/>
        <rFont val="Garamond"/>
        <family val="1"/>
      </rPr>
      <t xml:space="preserve"> 4 weeks </t>
    </r>
    <r>
      <rPr>
        <sz val="11"/>
        <rFont val="Garamond"/>
        <family val="1"/>
      </rPr>
      <t>from receipt of purchase order and pre payment.</t>
    </r>
  </si>
  <si>
    <t xml:space="preserve">Payment Terms: 100% Prepayment for orders total less than $5K and 50% deposit for orders more than $5K. Balance due of Completed Production and/or Services Rendered. </t>
  </si>
  <si>
    <t>Total w/Tax</t>
  </si>
  <si>
    <t>Color</t>
  </si>
  <si>
    <t>HunterDouglas-Riviera Contract 1" Cordless Lift Metal Blinds</t>
  </si>
  <si>
    <t>Color#276 Mercury</t>
  </si>
  <si>
    <t xml:space="preserve">Standard Wand Tilt &amp; New Cordess Lift Contols </t>
  </si>
  <si>
    <t>No Installation/Freight Included (Sales tax included in total)</t>
  </si>
  <si>
    <t>Levolor Contract 1" Metal (Cordless Lift)</t>
  </si>
  <si>
    <t>25-821</t>
  </si>
  <si>
    <t>Scenic City Glass Stock Blind</t>
  </si>
  <si>
    <t>PH: 423-240-2197</t>
  </si>
  <si>
    <t>423-240-2197</t>
  </si>
  <si>
    <t>Estimate For:  1" Metal Blinds (Stock Blind @ 20.5" X 48")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</si>
</sst>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31" fillId="0" borderId="10" xfId="0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2" fillId="0" borderId="0" xfId="0" applyFont="1"/>
    <xf numFmtId="44" fontId="5" fillId="0" borderId="16" xfId="1" applyFont="1" applyFill="1" applyBorder="1" applyAlignment="1">
      <alignment horizontal="center"/>
    </xf>
    <xf numFmtId="166" fontId="10" fillId="0" borderId="0" xfId="0" applyNumberFormat="1" applyFont="1" applyAlignment="1">
      <alignment horizontal="left"/>
    </xf>
    <xf numFmtId="44" fontId="5" fillId="0" borderId="20" xfId="1" applyFont="1" applyFill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9" fontId="2" fillId="0" borderId="9" xfId="0" applyNumberFormat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31" fillId="0" borderId="20" xfId="0" applyFont="1" applyBorder="1" applyAlignment="1">
      <alignment horizontal="center"/>
    </xf>
    <xf numFmtId="12" fontId="3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175647</xdr:colOff>
      <xdr:row>0</xdr:row>
      <xdr:rowOff>0</xdr:rowOff>
    </xdr:from>
    <xdr:to>
      <xdr:col>3</xdr:col>
      <xdr:colOff>402439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8240" y="0"/>
          <a:ext cx="1449755" cy="1505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FDC5AE-682E-432E-9CA2-AC89B755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65E285-1A4E-4ACA-A111-7BD545AD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8162ADF-6D16-489A-BCAE-31234451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7A9796E-246A-4D0E-96FD-6AB3791D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7"/>
  <sheetViews>
    <sheetView tabSelected="1" topLeftCell="A10" zoomScale="110" zoomScaleNormal="110" workbookViewId="0">
      <selection activeCell="B21" sqref="B21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42578125" style="2" customWidth="1"/>
    <col min="10" max="10" width="17.28515625" style="2" customWidth="1"/>
    <col min="12" max="12" width="9.7109375" bestFit="1" customWidth="1"/>
  </cols>
  <sheetData>
    <row r="7" spans="2:15">
      <c r="H7" s="7"/>
      <c r="I7" s="20"/>
    </row>
    <row r="8" spans="2:15">
      <c r="H8" s="7"/>
      <c r="L8" s="2"/>
      <c r="M8" s="2"/>
      <c r="N8" s="2"/>
      <c r="O8" s="2"/>
    </row>
    <row r="9" spans="2:15">
      <c r="B9" s="1" t="s">
        <v>18</v>
      </c>
      <c r="H9" s="7" t="s">
        <v>29</v>
      </c>
      <c r="I9" s="83" t="str">
        <f>'SOV '!F1</f>
        <v>25-821</v>
      </c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12</v>
      </c>
      <c r="D11" s="2" t="s">
        <v>30</v>
      </c>
      <c r="H11" s="7" t="s">
        <v>17</v>
      </c>
      <c r="I11" s="82">
        <f ca="1">TODAY()</f>
        <v>45965</v>
      </c>
    </row>
    <row r="12" spans="2:15">
      <c r="B12" s="1"/>
      <c r="H12" s="7"/>
    </row>
    <row r="13" spans="2:15">
      <c r="B13" s="1" t="s">
        <v>2</v>
      </c>
      <c r="D13" s="80" t="s">
        <v>42</v>
      </c>
      <c r="H13" s="7" t="s">
        <v>1</v>
      </c>
    </row>
    <row r="14" spans="2:15">
      <c r="B14" s="1"/>
      <c r="D14" s="2" t="s">
        <v>15</v>
      </c>
      <c r="H14" s="7" t="str">
        <f>'SOV '!F3</f>
        <v>Scenic City Glass Stock Blind</v>
      </c>
    </row>
    <row r="15" spans="2:15">
      <c r="B15" s="1"/>
      <c r="D15" s="2" t="s">
        <v>16</v>
      </c>
      <c r="H15" s="84" t="str">
        <f>'SOV '!F4</f>
        <v xml:space="preserve">Chattanooga TN </v>
      </c>
    </row>
    <row r="16" spans="2:15">
      <c r="B16" s="1"/>
    </row>
    <row r="17" spans="1:21">
      <c r="B17" s="7" t="s">
        <v>3</v>
      </c>
      <c r="D17" s="80" t="s">
        <v>155</v>
      </c>
      <c r="H17" s="1" t="s">
        <v>13</v>
      </c>
    </row>
    <row r="18" spans="1:21">
      <c r="D18" s="80" t="s">
        <v>177</v>
      </c>
      <c r="H18" s="80" t="s">
        <v>163</v>
      </c>
    </row>
    <row r="19" spans="1:21" ht="15.75" thickBot="1">
      <c r="B19" s="15"/>
      <c r="C19" s="15"/>
      <c r="D19" s="123" t="s">
        <v>159</v>
      </c>
      <c r="E19" s="15"/>
      <c r="F19" s="15"/>
      <c r="G19" s="15"/>
      <c r="H19" s="15"/>
      <c r="I19" s="15"/>
      <c r="J19" s="15"/>
    </row>
    <row r="20" spans="1:21" ht="15.75" thickTop="1">
      <c r="B20" s="5"/>
      <c r="C20" s="5"/>
      <c r="D20" s="5"/>
      <c r="E20" s="5"/>
      <c r="F20" s="5"/>
      <c r="G20" s="5"/>
      <c r="H20" s="6"/>
      <c r="I20" s="5"/>
    </row>
    <row r="21" spans="1:21">
      <c r="B21" s="7" t="s">
        <v>179</v>
      </c>
      <c r="C21" s="8"/>
      <c r="D21" s="7"/>
      <c r="E21" s="8"/>
      <c r="F21" s="8"/>
      <c r="G21" s="8"/>
      <c r="H21" s="6"/>
      <c r="I21" s="5"/>
    </row>
    <row r="22" spans="1:21" ht="15.75" thickBot="1">
      <c r="B22" s="9" t="s">
        <v>4</v>
      </c>
      <c r="C22" s="8"/>
      <c r="E22" s="8"/>
      <c r="F22" s="8"/>
      <c r="H22" s="6"/>
      <c r="I22" s="5"/>
      <c r="J22" s="131" t="s">
        <v>168</v>
      </c>
    </row>
    <row r="23" spans="1:21">
      <c r="B23" s="8">
        <v>1</v>
      </c>
      <c r="C23" s="8" t="s">
        <v>5</v>
      </c>
      <c r="D23" s="80" t="s">
        <v>170</v>
      </c>
      <c r="E23" s="113"/>
      <c r="F23" s="114"/>
      <c r="G23" s="114"/>
      <c r="H23" s="115"/>
      <c r="I23" s="116"/>
      <c r="J23" s="132">
        <f>'SOV '!J17</f>
        <v>187</v>
      </c>
    </row>
    <row r="24" spans="1:21">
      <c r="D24" s="113" t="s">
        <v>171</v>
      </c>
      <c r="E24" s="114"/>
      <c r="F24" s="114"/>
      <c r="G24" s="114"/>
      <c r="H24" s="115"/>
      <c r="I24" s="116"/>
      <c r="J24" s="21"/>
    </row>
    <row r="25" spans="1:21">
      <c r="D25" s="113" t="s">
        <v>172</v>
      </c>
      <c r="E25" s="114"/>
      <c r="F25" s="114"/>
      <c r="G25" s="114"/>
      <c r="H25" s="115"/>
      <c r="I25" s="116"/>
      <c r="J25" s="21"/>
    </row>
    <row r="26" spans="1:21">
      <c r="D26" s="113" t="s">
        <v>173</v>
      </c>
      <c r="E26" s="114"/>
      <c r="F26" s="114"/>
      <c r="G26" s="114"/>
      <c r="H26" s="115"/>
      <c r="I26" s="116"/>
      <c r="J26" s="21"/>
    </row>
    <row r="27" spans="1:21" s="11" customFormat="1">
      <c r="A27" s="8"/>
      <c r="B27" s="13"/>
      <c r="C27" s="2"/>
      <c r="D27" s="2"/>
      <c r="E27" s="2"/>
      <c r="F27" s="2"/>
      <c r="G27" s="2"/>
      <c r="H27" s="2"/>
      <c r="I27" s="2"/>
      <c r="J27" s="2"/>
      <c r="M27"/>
      <c r="N27"/>
      <c r="O27"/>
      <c r="P27"/>
      <c r="Q27"/>
      <c r="R27"/>
      <c r="S27"/>
      <c r="T27"/>
      <c r="U27"/>
    </row>
    <row r="28" spans="1:21" ht="15.75" thickBot="1">
      <c r="B28" s="17"/>
      <c r="C28" s="16"/>
      <c r="D28" s="17"/>
      <c r="E28" s="16"/>
      <c r="F28" s="16"/>
      <c r="G28" s="16"/>
      <c r="H28" s="18"/>
      <c r="I28" s="19"/>
      <c r="J28" s="15"/>
    </row>
    <row r="29" spans="1:21" ht="15.75" thickTop="1">
      <c r="B29" s="8"/>
      <c r="C29" s="8"/>
      <c r="D29" s="4"/>
      <c r="E29" s="8"/>
      <c r="F29" s="8"/>
      <c r="G29" s="8"/>
      <c r="H29" s="10"/>
      <c r="I29" s="8"/>
      <c r="J29" s="8"/>
    </row>
    <row r="30" spans="1:21">
      <c r="B30" s="1" t="s">
        <v>41</v>
      </c>
    </row>
    <row r="31" spans="1:21" s="11" customFormat="1">
      <c r="A31" s="8"/>
      <c r="B31" s="13" t="s">
        <v>7</v>
      </c>
      <c r="C31" s="84" t="s">
        <v>165</v>
      </c>
      <c r="D31" s="2"/>
      <c r="E31" s="2"/>
      <c r="F31" s="2"/>
      <c r="G31" s="2"/>
      <c r="H31" s="2"/>
      <c r="I31" s="2"/>
      <c r="J31" s="2"/>
      <c r="M31"/>
      <c r="N31"/>
      <c r="O31"/>
      <c r="P31"/>
      <c r="Q31"/>
      <c r="R31"/>
      <c r="S31"/>
      <c r="T31"/>
      <c r="U31"/>
    </row>
    <row r="32" spans="1:21">
      <c r="B32" s="13" t="s">
        <v>8</v>
      </c>
      <c r="C32" s="139" t="s">
        <v>166</v>
      </c>
      <c r="D32" s="140"/>
      <c r="E32" s="140"/>
      <c r="F32" s="140"/>
      <c r="G32" s="140"/>
      <c r="H32" s="140"/>
      <c r="I32" s="140"/>
      <c r="J32" s="140"/>
    </row>
    <row r="33" spans="1:21" ht="15" customHeight="1">
      <c r="B33" s="130" t="s">
        <v>9</v>
      </c>
      <c r="C33" s="141" t="s">
        <v>167</v>
      </c>
      <c r="D33" s="142"/>
      <c r="E33" s="142"/>
      <c r="F33" s="142"/>
      <c r="G33" s="142"/>
      <c r="H33" s="142"/>
      <c r="I33" s="142"/>
      <c r="J33" s="142"/>
    </row>
    <row r="34" spans="1:21">
      <c r="B34" s="13"/>
      <c r="C34" s="142"/>
      <c r="D34" s="142"/>
      <c r="E34" s="142"/>
      <c r="F34" s="142"/>
      <c r="G34" s="142"/>
      <c r="H34" s="142"/>
      <c r="I34" s="142"/>
      <c r="J34" s="142"/>
    </row>
    <row r="35" spans="1:21">
      <c r="B35" s="130" t="s">
        <v>10</v>
      </c>
      <c r="C35" s="139" t="s">
        <v>44</v>
      </c>
      <c r="D35" s="140"/>
      <c r="E35" s="140"/>
      <c r="F35" s="140"/>
      <c r="G35" s="140"/>
      <c r="H35" s="140"/>
      <c r="I35" s="140"/>
      <c r="J35" s="140"/>
    </row>
    <row r="36" spans="1:21">
      <c r="B36" s="13"/>
      <c r="C36" s="140"/>
      <c r="D36" s="140"/>
      <c r="E36" s="140"/>
      <c r="F36" s="140"/>
      <c r="G36" s="140"/>
      <c r="H36" s="140"/>
      <c r="I36" s="140"/>
      <c r="J36" s="140"/>
    </row>
    <row r="37" spans="1:21">
      <c r="B37" s="13"/>
    </row>
    <row r="38" spans="1:21">
      <c r="B38" s="4" t="s">
        <v>11</v>
      </c>
    </row>
    <row r="39" spans="1:21">
      <c r="B39" s="8"/>
    </row>
    <row r="40" spans="1:21">
      <c r="B40" s="80" t="s">
        <v>156</v>
      </c>
    </row>
    <row r="41" spans="1:21">
      <c r="B41" s="1" t="s">
        <v>42</v>
      </c>
    </row>
    <row r="43" spans="1:21">
      <c r="B43" s="13"/>
    </row>
    <row r="45" spans="1:21" s="11" customFormat="1">
      <c r="A45" s="8"/>
      <c r="B45" s="2"/>
      <c r="C45" s="2"/>
      <c r="D45" s="2"/>
      <c r="E45" s="2"/>
      <c r="F45" s="2"/>
      <c r="G45" s="2"/>
      <c r="H45" s="2"/>
      <c r="I45" s="2"/>
      <c r="J45" s="2"/>
      <c r="M45"/>
      <c r="N45"/>
      <c r="O45"/>
      <c r="P45"/>
      <c r="Q45"/>
      <c r="R45"/>
      <c r="S45"/>
      <c r="T45"/>
      <c r="U45"/>
    </row>
    <row r="46" spans="1:21" ht="15" customHeight="1">
      <c r="A46" s="12"/>
      <c r="B46" s="13"/>
      <c r="K46" s="2"/>
      <c r="L46" s="2"/>
    </row>
    <row r="47" spans="1:21" ht="15" customHeight="1">
      <c r="A47" s="14"/>
      <c r="K47" s="2"/>
      <c r="L47" s="2"/>
      <c r="M47" s="13"/>
      <c r="N47" s="140"/>
      <c r="O47" s="140"/>
      <c r="P47" s="140"/>
      <c r="Q47" s="140"/>
      <c r="R47" s="140"/>
      <c r="S47" s="140"/>
      <c r="T47" s="140"/>
      <c r="U47" s="140"/>
    </row>
    <row r="48" spans="1:21" ht="15" customHeight="1">
      <c r="A48" s="14"/>
      <c r="K48" s="2"/>
      <c r="L48" s="2"/>
    </row>
    <row r="49" spans="1:12" ht="15" customHeight="1">
      <c r="A49" s="14"/>
      <c r="B49" s="13"/>
      <c r="K49" s="2"/>
      <c r="L49" s="2"/>
    </row>
    <row r="50" spans="1:12" ht="15" customHeight="1">
      <c r="A50" s="14"/>
      <c r="K50" s="2"/>
      <c r="L50" s="2"/>
    </row>
    <row r="51" spans="1:12" ht="15" customHeight="1">
      <c r="A51" s="14"/>
      <c r="K51" s="2"/>
      <c r="L51" s="2"/>
    </row>
    <row r="52" spans="1:12" ht="15" customHeight="1">
      <c r="A52" s="14"/>
      <c r="K52" s="2"/>
      <c r="L52" s="2"/>
    </row>
    <row r="53" spans="1:12" ht="15" customHeight="1">
      <c r="A53" s="14"/>
      <c r="K53" s="2"/>
      <c r="L53" s="2"/>
    </row>
    <row r="54" spans="1:12">
      <c r="A54" s="14"/>
      <c r="K54" s="2"/>
      <c r="L54" s="2"/>
    </row>
    <row r="55" spans="1:12">
      <c r="A55" s="14"/>
      <c r="K55" s="2"/>
      <c r="L55" s="2"/>
    </row>
    <row r="56" spans="1:12">
      <c r="A56" s="14"/>
      <c r="K56" s="2"/>
      <c r="L56" s="2"/>
    </row>
    <row r="57" spans="1:12" ht="15" customHeight="1">
      <c r="A57" s="14"/>
      <c r="K57" s="2"/>
      <c r="L57" s="2"/>
    </row>
    <row r="58" spans="1:12" ht="15" customHeight="1">
      <c r="A58" s="14"/>
      <c r="K58" s="2"/>
      <c r="L58" s="2"/>
    </row>
    <row r="59" spans="1:12" ht="15" customHeight="1">
      <c r="A59" s="14"/>
      <c r="K59" s="2"/>
      <c r="L59" s="2"/>
    </row>
    <row r="60" spans="1:12" ht="15" customHeight="1">
      <c r="A60" s="14"/>
      <c r="K60" s="2"/>
      <c r="L60" s="2"/>
    </row>
    <row r="61" spans="1:12" ht="15" customHeight="1">
      <c r="A61" s="14"/>
      <c r="K61" s="2"/>
      <c r="L61" s="2"/>
    </row>
    <row r="62" spans="1:12" ht="15" customHeight="1">
      <c r="A62" s="14"/>
      <c r="K62" s="2"/>
      <c r="L62" s="2"/>
    </row>
    <row r="63" spans="1:12" ht="15" customHeight="1">
      <c r="A63" s="14"/>
      <c r="K63" s="2"/>
      <c r="L63" s="2"/>
    </row>
    <row r="64" spans="1:12" ht="15" customHeight="1">
      <c r="A64" s="14"/>
      <c r="K64" s="2"/>
      <c r="L64" s="2"/>
    </row>
    <row r="65" spans="1:12" ht="15" customHeight="1">
      <c r="A65" s="14"/>
      <c r="K65" s="2"/>
      <c r="L65" s="2"/>
    </row>
    <row r="66" spans="1:12" ht="15" customHeight="1">
      <c r="A66" s="14"/>
      <c r="K66" s="2"/>
      <c r="L66" s="2"/>
    </row>
    <row r="67" spans="1:12" ht="15" customHeight="1">
      <c r="A67" s="14"/>
      <c r="K67" s="2"/>
      <c r="L67" s="2"/>
    </row>
  </sheetData>
  <mergeCells count="4">
    <mergeCell ref="C35:J36"/>
    <mergeCell ref="N47:U47"/>
    <mergeCell ref="C33:J34"/>
    <mergeCell ref="C32:J32"/>
  </mergeCells>
  <hyperlinks>
    <hyperlink ref="D19" r:id="rId1" xr:uid="{E17430B7-090E-4088-90B9-099C2CD2E56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1EB7-F397-4693-9A97-D85877986B69}">
  <dimension ref="A1:T189"/>
  <sheetViews>
    <sheetView zoomScale="70" zoomScaleNormal="70" workbookViewId="0">
      <selection activeCell="E7" sqref="E7"/>
    </sheetView>
  </sheetViews>
  <sheetFormatPr defaultColWidth="9.42578125" defaultRowHeight="15"/>
  <cols>
    <col min="1" max="1" width="5.5703125" style="24" customWidth="1"/>
    <col min="2" max="2" width="16.85546875" style="24" customWidth="1"/>
    <col min="3" max="4" width="10.5703125" style="24" customWidth="1"/>
    <col min="5" max="5" width="50.5703125" style="24" customWidth="1"/>
    <col min="6" max="6" width="48.140625" style="24" customWidth="1"/>
    <col min="7" max="7" width="13.42578125" style="24" customWidth="1"/>
    <col min="8" max="8" width="15.42578125" style="24" customWidth="1"/>
    <col min="9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45965</v>
      </c>
      <c r="B1" s="143"/>
      <c r="C1" s="143"/>
      <c r="D1" s="143"/>
      <c r="E1" s="22" t="s">
        <v>14</v>
      </c>
      <c r="F1" s="124" t="s">
        <v>175</v>
      </c>
      <c r="G1"/>
      <c r="M1" s="25" t="s">
        <v>22</v>
      </c>
      <c r="N1" s="55">
        <f>SUM(P12:P13)</f>
        <v>65.28</v>
      </c>
      <c r="O1" s="26"/>
      <c r="R1" s="2"/>
    </row>
    <row r="2" spans="1:20" ht="16.350000000000001" customHeight="1">
      <c r="A2" s="126"/>
      <c r="B2" s="126"/>
      <c r="C2" s="126"/>
      <c r="E2"/>
      <c r="G2" s="27"/>
      <c r="M2" s="25" t="s">
        <v>23</v>
      </c>
      <c r="N2" s="56">
        <v>0.5</v>
      </c>
      <c r="O2" s="28">
        <f>SUM(N1/(1-N2))</f>
        <v>130.56</v>
      </c>
      <c r="R2" s="66"/>
    </row>
    <row r="3" spans="1:20" s="30" customFormat="1" ht="25.15" customHeight="1" thickBot="1">
      <c r="A3" s="29" t="s">
        <v>42</v>
      </c>
      <c r="B3" s="29"/>
      <c r="C3" s="29"/>
      <c r="D3" s="22"/>
      <c r="E3" s="22" t="s">
        <v>1</v>
      </c>
      <c r="F3" s="23" t="s">
        <v>176</v>
      </c>
      <c r="G3" s="29"/>
      <c r="H3" s="22"/>
      <c r="I3" s="22"/>
      <c r="M3" s="25" t="s">
        <v>19</v>
      </c>
      <c r="N3" s="56">
        <v>0</v>
      </c>
      <c r="O3" s="31">
        <f>SUM(O2*N3)</f>
        <v>0</v>
      </c>
    </row>
    <row r="4" spans="1:20" s="30" customFormat="1" ht="25.15" customHeight="1" thickTop="1">
      <c r="A4" s="29" t="s">
        <v>15</v>
      </c>
      <c r="B4" s="22"/>
      <c r="C4" s="22"/>
      <c r="D4" s="22"/>
      <c r="E4" s="22"/>
      <c r="F4" s="23" t="s">
        <v>160</v>
      </c>
      <c r="G4" s="29"/>
      <c r="H4" s="22"/>
      <c r="I4" s="22"/>
      <c r="M4" s="26"/>
      <c r="N4" s="26"/>
      <c r="O4" s="32">
        <f>SUM(O2:O3)</f>
        <v>130.56</v>
      </c>
    </row>
    <row r="5" spans="1:20" s="30" customFormat="1" ht="25.15" customHeight="1">
      <c r="A5" s="29" t="s">
        <v>16</v>
      </c>
      <c r="B5" s="22"/>
      <c r="C5" s="22"/>
      <c r="D5" s="22"/>
      <c r="E5" s="22" t="s">
        <v>3</v>
      </c>
      <c r="F5" s="29" t="s">
        <v>156</v>
      </c>
      <c r="G5" s="29"/>
      <c r="H5" s="22"/>
      <c r="I5" s="22"/>
    </row>
    <row r="6" spans="1:20" s="30" customFormat="1" ht="25.15" customHeight="1">
      <c r="A6" s="22"/>
      <c r="B6" s="22"/>
      <c r="C6" s="22"/>
      <c r="D6" s="22"/>
      <c r="E6" s="22"/>
      <c r="F6" s="30" t="s">
        <v>178</v>
      </c>
      <c r="G6" s="22"/>
      <c r="H6" s="22"/>
      <c r="I6" s="22"/>
    </row>
    <row r="7" spans="1:20" s="30" customFormat="1" ht="25.15" customHeight="1">
      <c r="A7" s="22"/>
      <c r="B7" s="22"/>
      <c r="C7" s="22"/>
      <c r="D7" s="22"/>
      <c r="E7" s="22"/>
      <c r="F7" s="81" t="s">
        <v>43</v>
      </c>
      <c r="G7" s="22"/>
      <c r="H7" s="22"/>
      <c r="I7" s="22"/>
      <c r="P7" s="67" t="s">
        <v>37</v>
      </c>
      <c r="Q7" s="66">
        <f>SUM(H12:H16)</f>
        <v>175.99</v>
      </c>
    </row>
    <row r="8" spans="1:20" ht="18" customHeight="1" thickBot="1">
      <c r="A8" s="33"/>
      <c r="D8" s="34"/>
      <c r="F8" s="112" t="s">
        <v>157</v>
      </c>
      <c r="G8" s="35"/>
    </row>
    <row r="9" spans="1:20" ht="30" customHeight="1">
      <c r="A9" s="36"/>
      <c r="B9" s="36"/>
      <c r="C9" s="36"/>
      <c r="D9" s="27"/>
      <c r="E9" s="27"/>
      <c r="Q9" s="68" t="s">
        <v>38</v>
      </c>
      <c r="R9" s="69"/>
      <c r="S9" s="69"/>
      <c r="T9" s="70"/>
    </row>
    <row r="10" spans="1:20" s="41" customFormat="1" ht="14.45" customHeight="1">
      <c r="A10" s="37"/>
      <c r="B10" s="37"/>
      <c r="C10" s="37"/>
      <c r="D10" s="37"/>
      <c r="E10" s="37"/>
      <c r="F10" s="37" t="s">
        <v>24</v>
      </c>
      <c r="G10" s="38" t="s">
        <v>25</v>
      </c>
      <c r="H10" s="38" t="s">
        <v>26</v>
      </c>
      <c r="I10" s="90" t="s">
        <v>27</v>
      </c>
      <c r="J10" s="38" t="s">
        <v>25</v>
      </c>
      <c r="K10" s="39"/>
      <c r="L10"/>
      <c r="M10" s="40">
        <v>0.45</v>
      </c>
      <c r="Q10" s="71"/>
      <c r="R10" s="45" t="s">
        <v>34</v>
      </c>
      <c r="S10" s="45" t="s">
        <v>35</v>
      </c>
      <c r="T10" s="72" t="s">
        <v>36</v>
      </c>
    </row>
    <row r="11" spans="1:20" s="41" customFormat="1" ht="24.95" customHeight="1" thickBot="1">
      <c r="A11" s="117" t="s">
        <v>0</v>
      </c>
      <c r="B11" s="117" t="s">
        <v>158</v>
      </c>
      <c r="C11" s="117" t="s">
        <v>31</v>
      </c>
      <c r="D11" s="118" t="s">
        <v>32</v>
      </c>
      <c r="E11" s="79" t="s">
        <v>28</v>
      </c>
      <c r="F11" s="78" t="s">
        <v>169</v>
      </c>
      <c r="G11" s="78" t="s">
        <v>5</v>
      </c>
      <c r="H11" s="78" t="s">
        <v>6</v>
      </c>
      <c r="I11" s="91">
        <v>9.2499999999999999E-2</v>
      </c>
      <c r="J11" s="78" t="s">
        <v>6</v>
      </c>
      <c r="K11" s="39"/>
      <c r="L11" t="s">
        <v>21</v>
      </c>
      <c r="M11" t="s">
        <v>20</v>
      </c>
      <c r="P11" s="41" t="s">
        <v>33</v>
      </c>
      <c r="Q11" s="73"/>
      <c r="R11" s="74">
        <f>SUM(P12:P16)</f>
        <v>105.28</v>
      </c>
      <c r="S11" s="74">
        <f>SUM(Q7-R11)</f>
        <v>70.709999999999994</v>
      </c>
      <c r="T11" s="77">
        <f>SUM(Q7-R11)/Q7</f>
        <v>0.4</v>
      </c>
    </row>
    <row r="12" spans="1:20" s="45" customFormat="1" ht="30" customHeight="1" thickTop="1">
      <c r="A12" s="121">
        <v>1</v>
      </c>
      <c r="B12" s="121"/>
      <c r="C12" s="129">
        <v>20.5</v>
      </c>
      <c r="D12" s="129">
        <v>48</v>
      </c>
      <c r="E12" s="42" t="s">
        <v>174</v>
      </c>
      <c r="F12" s="42" t="s">
        <v>171</v>
      </c>
      <c r="G12" s="62">
        <f t="shared" ref="G12:G13" si="0">ROUNDUP(M12,0)</f>
        <v>119</v>
      </c>
      <c r="H12" s="62">
        <f t="shared" ref="H12:H14" si="1">G12*A12</f>
        <v>119</v>
      </c>
      <c r="I12" s="62">
        <f t="shared" ref="I12" si="2">SUM(H12*$I$11)</f>
        <v>11.01</v>
      </c>
      <c r="J12" s="62">
        <f t="shared" ref="J12" si="3">SUM(H12:I12)</f>
        <v>130.01</v>
      </c>
      <c r="K12" s="43"/>
      <c r="L12" s="122">
        <v>65.28</v>
      </c>
      <c r="M12" s="57">
        <f t="shared" ref="M12" si="4">SUM(L12/(1-$M$10))</f>
        <v>118.69</v>
      </c>
      <c r="P12" s="60">
        <f t="shared" ref="P12:P13" si="5">L12*A12</f>
        <v>65.28</v>
      </c>
      <c r="R12" s="76">
        <f t="shared" ref="R12:R13" si="6">SUM(((C12*D12)/144)*A12)</f>
        <v>6.83</v>
      </c>
      <c r="S12" s="45" t="s">
        <v>39</v>
      </c>
    </row>
    <row r="13" spans="1:20" s="45" customFormat="1" ht="30" customHeight="1" thickBot="1">
      <c r="A13" s="133"/>
      <c r="B13" s="133"/>
      <c r="C13" s="134"/>
      <c r="D13" s="134"/>
      <c r="E13" s="135"/>
      <c r="F13" s="136"/>
      <c r="G13" s="127">
        <f t="shared" si="0"/>
        <v>0</v>
      </c>
      <c r="H13" s="127">
        <f t="shared" si="1"/>
        <v>0</v>
      </c>
      <c r="I13" s="127">
        <f t="shared" ref="I13" si="7">SUM(H13*$I$11)</f>
        <v>0</v>
      </c>
      <c r="J13" s="127">
        <f t="shared" ref="J13" si="8">SUM(H13:I13)</f>
        <v>0</v>
      </c>
      <c r="K13" s="43"/>
      <c r="L13" s="122"/>
      <c r="M13" s="57">
        <f t="shared" ref="M13" si="9">SUM(L13/(1-$M$10))</f>
        <v>0</v>
      </c>
      <c r="P13" s="60">
        <f t="shared" si="5"/>
        <v>0</v>
      </c>
      <c r="R13" s="76">
        <f t="shared" si="6"/>
        <v>0</v>
      </c>
      <c r="S13" s="45" t="s">
        <v>39</v>
      </c>
    </row>
    <row r="14" spans="1:20" s="45" customFormat="1" ht="30" customHeight="1">
      <c r="A14" s="54">
        <v>0</v>
      </c>
      <c r="B14" s="119"/>
      <c r="C14" s="119"/>
      <c r="D14" s="119"/>
      <c r="E14" s="42" t="s">
        <v>161</v>
      </c>
      <c r="F14" s="42"/>
      <c r="G14" s="75">
        <v>0</v>
      </c>
      <c r="H14" s="120">
        <f t="shared" si="1"/>
        <v>0</v>
      </c>
      <c r="I14" s="75"/>
      <c r="J14" s="75">
        <f t="shared" ref="J14:J16" si="10">SUM(H14:I14)</f>
        <v>0</v>
      </c>
      <c r="K14" s="43"/>
      <c r="L14" s="44">
        <v>0</v>
      </c>
      <c r="M14" s="57">
        <f>SUM(L14/(1-$N$14))</f>
        <v>0</v>
      </c>
      <c r="N14" s="40">
        <v>0.3</v>
      </c>
      <c r="O14" s="58"/>
      <c r="P14" s="60">
        <f>L14*A14</f>
        <v>0</v>
      </c>
      <c r="Q14" s="65"/>
      <c r="R14" s="86" t="s">
        <v>46</v>
      </c>
    </row>
    <row r="15" spans="1:20" s="45" customFormat="1" ht="30" customHeight="1">
      <c r="A15" s="53">
        <v>0</v>
      </c>
      <c r="B15" s="61"/>
      <c r="C15" s="61"/>
      <c r="D15" s="61"/>
      <c r="E15" s="59" t="s">
        <v>162</v>
      </c>
      <c r="F15" s="59"/>
      <c r="G15" s="75">
        <v>0</v>
      </c>
      <c r="H15" s="63">
        <f>SUM(G15*A15)</f>
        <v>0</v>
      </c>
      <c r="I15" s="62"/>
      <c r="J15" s="64">
        <f t="shared" si="10"/>
        <v>0</v>
      </c>
      <c r="K15" s="43"/>
      <c r="L15" s="44">
        <v>0</v>
      </c>
      <c r="M15" s="57">
        <f>SUM(L15/(1-$N$14))</f>
        <v>0</v>
      </c>
      <c r="P15" s="60">
        <f t="shared" ref="P15:P16" si="11">L15*A15</f>
        <v>0</v>
      </c>
      <c r="R15" s="86" t="s">
        <v>47</v>
      </c>
    </row>
    <row r="16" spans="1:20" s="45" customFormat="1" ht="30" customHeight="1" thickBot="1">
      <c r="A16" s="61">
        <v>1</v>
      </c>
      <c r="B16" s="61"/>
      <c r="C16" s="61"/>
      <c r="D16" s="61"/>
      <c r="E16" s="59" t="s">
        <v>164</v>
      </c>
      <c r="F16" s="59"/>
      <c r="G16" s="125">
        <v>56.99</v>
      </c>
      <c r="H16" s="63">
        <f>SUM(G16*A16)</f>
        <v>56.99</v>
      </c>
      <c r="I16" s="127"/>
      <c r="J16" s="64">
        <f t="shared" si="10"/>
        <v>56.99</v>
      </c>
      <c r="K16" s="43"/>
      <c r="L16" s="44">
        <v>40</v>
      </c>
      <c r="M16" s="57">
        <f>SUM(L16/(1-$N$14))</f>
        <v>57.14</v>
      </c>
      <c r="O16" s="46"/>
      <c r="P16" s="60">
        <f t="shared" si="11"/>
        <v>40</v>
      </c>
      <c r="Q16" s="47"/>
      <c r="R16" s="87" t="s">
        <v>45</v>
      </c>
    </row>
    <row r="17" spans="1:19" ht="40.15" customHeight="1" thickTop="1">
      <c r="A17" s="48"/>
      <c r="B17" s="49"/>
      <c r="C17" s="49"/>
      <c r="D17" s="49"/>
      <c r="E17" s="49"/>
      <c r="F17" s="49"/>
      <c r="G17" s="85"/>
      <c r="H17" s="128">
        <f>SUM(H12:H16)</f>
        <v>175.99</v>
      </c>
      <c r="I17" s="137">
        <f>SUM(I12:I16)</f>
        <v>11.01</v>
      </c>
      <c r="J17" s="138">
        <f>SUM(J12:J16)</f>
        <v>187</v>
      </c>
      <c r="K17" s="11"/>
      <c r="L17" s="45"/>
      <c r="M17" s="45"/>
      <c r="N17" s="45"/>
      <c r="O17" s="46"/>
      <c r="P17" s="45"/>
      <c r="Q17" s="45"/>
      <c r="R17" s="45"/>
      <c r="S17" s="45"/>
    </row>
    <row r="18" spans="1:19" s="45" customFormat="1" ht="24.95" customHeight="1">
      <c r="A18" s="26"/>
      <c r="B18" s="26"/>
      <c r="C18" s="26"/>
      <c r="D18" s="26"/>
      <c r="E18" s="26"/>
      <c r="F18" s="26"/>
      <c r="G18" s="26"/>
      <c r="H18" s="26"/>
      <c r="I18" s="28"/>
      <c r="J18" s="43"/>
      <c r="K18" s="26"/>
    </row>
    <row r="19" spans="1:19" s="45" customFormat="1" ht="24.95" customHeight="1">
      <c r="A19" s="34"/>
      <c r="B19"/>
      <c r="C19"/>
      <c r="D19"/>
      <c r="E19" s="26"/>
      <c r="F19"/>
      <c r="G19"/>
      <c r="H19"/>
      <c r="I19" s="28"/>
      <c r="J19" s="43"/>
      <c r="K19" s="26"/>
    </row>
    <row r="20" spans="1:19" s="45" customFormat="1" ht="24.95" customHeight="1">
      <c r="A20" s="88" t="s">
        <v>48</v>
      </c>
      <c r="E20" s="26"/>
      <c r="I20" s="28"/>
      <c r="J20" s="43"/>
      <c r="K20" s="26"/>
    </row>
    <row r="21" spans="1:19" s="45" customFormat="1" ht="24.95" customHeight="1">
      <c r="A21" s="88" t="s">
        <v>49</v>
      </c>
      <c r="E21" s="26"/>
      <c r="I21" s="28"/>
      <c r="J21" s="43"/>
      <c r="K21" s="50"/>
    </row>
    <row r="22" spans="1:19" ht="24.95" customHeight="1">
      <c r="A22" s="92" t="s">
        <v>50</v>
      </c>
      <c r="B22" s="93"/>
      <c r="C22" s="93"/>
      <c r="D22" s="93"/>
      <c r="E22" s="94"/>
      <c r="F22" s="93"/>
      <c r="G22" s="45"/>
      <c r="H22" s="45"/>
      <c r="I22" s="28"/>
      <c r="J22" s="43"/>
      <c r="K22" s="11"/>
    </row>
    <row r="23" spans="1:19" ht="24.95" customHeight="1">
      <c r="A23" s="26"/>
      <c r="B23" s="45"/>
      <c r="C23" s="45"/>
      <c r="D23" s="45"/>
      <c r="E23" s="26"/>
      <c r="F23" s="45"/>
      <c r="G23" s="45"/>
      <c r="H23" s="45"/>
      <c r="I23" s="28"/>
      <c r="J23" s="43"/>
      <c r="K23" s="11"/>
    </row>
    <row r="24" spans="1:19" ht="24.95" customHeight="1">
      <c r="A24" s="26"/>
      <c r="B24" s="26"/>
      <c r="C24" s="26"/>
      <c r="D24" s="26"/>
      <c r="E24" s="26"/>
      <c r="F24"/>
      <c r="G24"/>
      <c r="H24"/>
      <c r="I24" s="28"/>
      <c r="J24" s="43"/>
      <c r="K24" s="11"/>
    </row>
    <row r="25" spans="1:19" s="45" customFormat="1" ht="24.95" customHeight="1">
      <c r="A25" s="26"/>
      <c r="B25" s="26"/>
      <c r="C25" s="26"/>
      <c r="D25" s="26"/>
      <c r="E25" s="26"/>
      <c r="F25" s="26"/>
      <c r="G25" s="26"/>
      <c r="H25" s="26"/>
      <c r="I25" s="28"/>
      <c r="J25" s="43"/>
      <c r="K25" s="26"/>
    </row>
    <row r="26" spans="1:19" s="45" customFormat="1" ht="24.95" customHeight="1">
      <c r="A26" s="26"/>
      <c r="B26" s="26"/>
      <c r="C26" s="26"/>
      <c r="D26" s="26"/>
      <c r="E26" s="26"/>
      <c r="F26" s="26"/>
      <c r="G26" s="26"/>
      <c r="H26" s="26"/>
      <c r="I26" s="28"/>
      <c r="J26" s="43"/>
      <c r="K26" s="26"/>
    </row>
    <row r="27" spans="1:19" ht="24.95" customHeight="1">
      <c r="A27" s="26"/>
      <c r="B27" s="26"/>
      <c r="C27" s="26"/>
      <c r="D27" s="26"/>
      <c r="E27" s="26"/>
      <c r="F27" s="26"/>
      <c r="G27" s="26"/>
      <c r="H27" s="26"/>
      <c r="I27" s="28"/>
      <c r="J27" s="43"/>
      <c r="K27" s="11"/>
    </row>
    <row r="28" spans="1:19" ht="24.95" customHeight="1">
      <c r="A28" s="26"/>
      <c r="B28" s="26"/>
      <c r="C28" s="26"/>
      <c r="D28" s="26"/>
      <c r="E28" s="26"/>
      <c r="F28" s="26"/>
      <c r="G28" s="26"/>
      <c r="H28" s="26"/>
      <c r="I28" s="28"/>
      <c r="J28" s="43"/>
      <c r="K28" s="11"/>
    </row>
    <row r="29" spans="1:19" s="45" customFormat="1" ht="24.95" customHeight="1">
      <c r="A29" s="35"/>
      <c r="B29" s="35"/>
      <c r="C29" s="35"/>
      <c r="D29" s="26"/>
      <c r="E29" s="26"/>
      <c r="F29" s="26"/>
      <c r="G29" s="26"/>
      <c r="H29" s="26"/>
      <c r="I29" s="28"/>
      <c r="J29" s="43"/>
      <c r="K29" s="50"/>
    </row>
    <row r="30" spans="1:19" ht="24.95" customHeight="1">
      <c r="A30" s="26"/>
      <c r="B30" s="26"/>
      <c r="C30" s="26"/>
      <c r="D30" s="26"/>
      <c r="E30" s="26"/>
      <c r="F30" s="26"/>
      <c r="G30" s="26"/>
      <c r="H30" s="26"/>
      <c r="I30" s="28"/>
      <c r="J30" s="43"/>
      <c r="K30" s="11"/>
    </row>
    <row r="31" spans="1:19" ht="24.95" customHeight="1">
      <c r="A31" s="26"/>
      <c r="B31" s="26"/>
      <c r="C31" s="26"/>
      <c r="D31" s="26"/>
      <c r="E31" s="26"/>
      <c r="F31" s="26"/>
      <c r="G31" s="26"/>
      <c r="H31" s="26"/>
      <c r="I31" s="28"/>
      <c r="J31" s="43"/>
      <c r="K31" s="11"/>
    </row>
    <row r="32" spans="1:19" ht="24.95" customHeight="1">
      <c r="A32" s="26"/>
      <c r="B32" s="26"/>
      <c r="C32" s="26"/>
      <c r="D32" s="26"/>
      <c r="E32" s="26"/>
      <c r="F32" s="26"/>
      <c r="G32" s="26"/>
      <c r="H32" s="26"/>
      <c r="I32" s="28"/>
      <c r="J32" s="43"/>
      <c r="K32" s="11"/>
    </row>
    <row r="33" spans="1:11" s="45" customFormat="1" ht="24.95" customHeight="1">
      <c r="A33" s="26"/>
      <c r="B33" s="26"/>
      <c r="C33" s="26"/>
      <c r="D33" s="26"/>
      <c r="E33" s="26"/>
      <c r="F33" s="26"/>
      <c r="G33" s="26"/>
      <c r="H33" s="26"/>
      <c r="I33" s="28"/>
      <c r="J33" s="43"/>
      <c r="K33" s="26"/>
    </row>
    <row r="34" spans="1:11" s="45" customFormat="1" ht="24.95" customHeight="1">
      <c r="A34" s="26"/>
      <c r="B34" s="26"/>
      <c r="C34" s="26"/>
      <c r="D34" s="26"/>
      <c r="E34" s="26"/>
      <c r="F34" s="26"/>
      <c r="G34" s="26"/>
      <c r="H34" s="26"/>
      <c r="I34" s="28"/>
      <c r="J34" s="43"/>
      <c r="K34" s="26"/>
    </row>
    <row r="35" spans="1:11" s="45" customFormat="1" ht="24.95" customHeight="1">
      <c r="A35" s="26"/>
      <c r="B35" s="26"/>
      <c r="C35" s="26"/>
      <c r="D35" s="26"/>
      <c r="E35" s="26"/>
      <c r="F35" s="26"/>
      <c r="G35" s="26"/>
      <c r="H35" s="26"/>
      <c r="I35" s="28"/>
      <c r="J35" s="43"/>
      <c r="K35" s="50"/>
    </row>
    <row r="36" spans="1:11" ht="24.95" customHeight="1">
      <c r="A36" s="26"/>
      <c r="B36" s="26"/>
      <c r="C36" s="26"/>
      <c r="D36" s="26"/>
      <c r="E36" s="26"/>
      <c r="F36" s="26"/>
      <c r="G36" s="26"/>
      <c r="H36" s="26"/>
      <c r="I36" s="28"/>
      <c r="J36" s="43"/>
      <c r="K36" s="11"/>
    </row>
    <row r="37" spans="1:11" ht="24.95" customHeight="1">
      <c r="A37" s="26"/>
      <c r="B37" s="26"/>
      <c r="C37" s="26"/>
      <c r="D37" s="26"/>
      <c r="E37" s="26"/>
      <c r="F37" s="26"/>
      <c r="G37" s="26"/>
      <c r="H37" s="26"/>
      <c r="I37" s="28"/>
      <c r="J37" s="43"/>
      <c r="K37" s="11"/>
    </row>
    <row r="38" spans="1:11" ht="24.95" customHeight="1">
      <c r="A38" s="26"/>
      <c r="B38" s="26"/>
      <c r="C38" s="26"/>
      <c r="D38" s="26"/>
      <c r="E38" s="26"/>
      <c r="F38" s="26"/>
      <c r="G38" s="26"/>
      <c r="H38" s="26"/>
      <c r="I38" s="28"/>
      <c r="J38" s="43"/>
      <c r="K38" s="11"/>
    </row>
    <row r="39" spans="1:11" s="45" customFormat="1" ht="24.95" customHeight="1">
      <c r="A39" s="26"/>
      <c r="B39" s="26"/>
      <c r="C39" s="26"/>
      <c r="D39" s="26"/>
      <c r="E39" s="26"/>
      <c r="F39" s="26"/>
      <c r="G39" s="26"/>
      <c r="H39" s="26"/>
      <c r="I39" s="28"/>
      <c r="J39" s="43"/>
      <c r="K39" s="26"/>
    </row>
    <row r="40" spans="1:11" s="45" customFormat="1" ht="24.95" customHeight="1">
      <c r="A40" s="26"/>
      <c r="B40" s="26"/>
      <c r="C40" s="26"/>
      <c r="D40" s="26"/>
      <c r="E40" s="26"/>
      <c r="F40" s="26"/>
      <c r="G40" s="26"/>
      <c r="H40" s="26"/>
      <c r="I40" s="28"/>
      <c r="J40" s="43"/>
      <c r="K40" s="26"/>
    </row>
    <row r="41" spans="1:11" ht="24.95" customHeight="1">
      <c r="A41" s="26"/>
      <c r="B41" s="26"/>
      <c r="C41" s="26"/>
      <c r="D41" s="26"/>
      <c r="E41" s="26"/>
      <c r="F41" s="26"/>
      <c r="G41" s="26"/>
      <c r="H41" s="26"/>
      <c r="I41" s="28"/>
      <c r="J41" s="43"/>
      <c r="K41" s="11"/>
    </row>
    <row r="42" spans="1:11" ht="24.95" customHeight="1">
      <c r="A42" s="26"/>
      <c r="B42" s="26"/>
      <c r="C42" s="26"/>
      <c r="D42" s="26"/>
      <c r="E42" s="26"/>
      <c r="F42" s="26"/>
      <c r="G42" s="26"/>
      <c r="H42" s="26"/>
      <c r="I42" s="28"/>
      <c r="J42" s="43"/>
      <c r="K42" s="11"/>
    </row>
    <row r="43" spans="1:11" ht="24.95" customHeight="1">
      <c r="A43" s="35"/>
      <c r="B43" s="35"/>
      <c r="C43" s="35"/>
      <c r="D43" s="26"/>
      <c r="E43" s="26"/>
      <c r="F43" s="26"/>
      <c r="G43" s="26"/>
      <c r="H43" s="26"/>
      <c r="I43" s="28"/>
      <c r="J43" s="43"/>
      <c r="K43" s="11"/>
    </row>
    <row r="44" spans="1:11" ht="24.95" customHeight="1">
      <c r="A44" s="26"/>
      <c r="B44" s="26"/>
      <c r="C44" s="26"/>
      <c r="D44" s="26"/>
      <c r="E44" s="26"/>
      <c r="F44" s="26"/>
      <c r="G44" s="26"/>
      <c r="H44" s="26"/>
      <c r="I44" s="51"/>
      <c r="J44" s="52"/>
      <c r="K44" s="11"/>
    </row>
    <row r="45" spans="1:11" ht="20.100000000000001" customHeight="1">
      <c r="A45" s="26"/>
      <c r="B45" s="26"/>
      <c r="C45" s="26"/>
      <c r="D45" s="26"/>
      <c r="E45" s="26"/>
      <c r="F45" s="26"/>
      <c r="G45" s="26"/>
      <c r="H45" s="26"/>
      <c r="I45" s="26"/>
      <c r="J45" s="11"/>
      <c r="K45" s="11"/>
    </row>
    <row r="46" spans="1:11" ht="20.100000000000001" customHeight="1">
      <c r="A46" s="26"/>
      <c r="B46" s="26"/>
      <c r="C46" s="26"/>
      <c r="D46" s="26"/>
      <c r="E46" s="26"/>
      <c r="F46" s="26"/>
      <c r="G46" s="26"/>
      <c r="H46" s="26"/>
      <c r="I46" s="26"/>
      <c r="J46" s="11"/>
      <c r="K46" s="11"/>
    </row>
    <row r="47" spans="1:11" ht="20.100000000000001" customHeight="1">
      <c r="A47" s="26"/>
      <c r="B47" s="26"/>
      <c r="C47" s="26"/>
      <c r="D47" s="26"/>
      <c r="E47" s="26"/>
      <c r="F47" s="26"/>
      <c r="G47" s="26"/>
      <c r="H47" s="26"/>
      <c r="I47" s="26"/>
      <c r="J47" s="11"/>
      <c r="K47" s="11"/>
    </row>
    <row r="48" spans="1:11" ht="20.100000000000001" customHeight="1">
      <c r="A48" s="26"/>
      <c r="B48" s="26"/>
      <c r="C48" s="26"/>
      <c r="D48" s="26"/>
      <c r="E48" s="26"/>
      <c r="F48" s="26"/>
      <c r="G48" s="26"/>
      <c r="H48" s="26"/>
      <c r="I48" s="26"/>
      <c r="J48" s="11"/>
      <c r="K48" s="11"/>
    </row>
    <row r="49" spans="1:11" ht="20.100000000000001" customHeight="1">
      <c r="A49" s="26"/>
      <c r="B49" s="26"/>
      <c r="C49" s="26"/>
      <c r="D49" s="26"/>
      <c r="E49" s="26"/>
      <c r="F49" s="26"/>
      <c r="G49" s="26"/>
      <c r="H49" s="26"/>
      <c r="I49" s="26"/>
      <c r="J49" s="11"/>
      <c r="K49" s="11"/>
    </row>
    <row r="50" spans="1:11" ht="20.100000000000001" customHeight="1">
      <c r="A50" s="26"/>
      <c r="B50" s="26"/>
      <c r="C50" s="26"/>
      <c r="D50" s="26"/>
      <c r="E50" s="26"/>
      <c r="F50" s="26"/>
      <c r="G50" s="26"/>
      <c r="H50" s="26"/>
      <c r="I50" s="26"/>
      <c r="J50" s="11"/>
      <c r="K50" s="11"/>
    </row>
    <row r="51" spans="1:11" ht="20.100000000000001" customHeight="1">
      <c r="A51" s="26"/>
      <c r="B51" s="26"/>
      <c r="C51" s="26"/>
      <c r="D51" s="26"/>
      <c r="E51" s="26"/>
      <c r="F51" s="26"/>
      <c r="G51" s="26"/>
      <c r="H51" s="26"/>
      <c r="I51" s="26"/>
      <c r="J51" s="11"/>
      <c r="K51" s="11"/>
    </row>
    <row r="52" spans="1:11" ht="20.100000000000001" customHeight="1">
      <c r="A52" s="26"/>
      <c r="B52" s="26"/>
      <c r="C52" s="26"/>
      <c r="D52" s="26"/>
      <c r="E52" s="26"/>
      <c r="F52" s="26"/>
      <c r="G52" s="26"/>
      <c r="H52" s="26"/>
      <c r="I52" s="26"/>
      <c r="J52" s="11"/>
      <c r="K52" s="11"/>
    </row>
    <row r="53" spans="1:11" ht="20.100000000000001" customHeight="1">
      <c r="A53" s="26"/>
      <c r="B53" s="26"/>
      <c r="C53" s="26"/>
      <c r="D53" s="26"/>
      <c r="E53" s="26"/>
      <c r="F53" s="26"/>
      <c r="G53" s="26"/>
      <c r="H53" s="26"/>
      <c r="I53" s="26"/>
      <c r="J53" s="11"/>
      <c r="K53" s="11"/>
    </row>
    <row r="54" spans="1:11" ht="20.100000000000001" customHeight="1">
      <c r="A54" s="26"/>
      <c r="B54" s="26"/>
      <c r="C54" s="26"/>
      <c r="D54" s="26"/>
      <c r="E54" s="26"/>
      <c r="F54" s="26"/>
      <c r="G54" s="26"/>
      <c r="H54" s="26"/>
      <c r="I54" s="26"/>
      <c r="J54" s="11"/>
      <c r="K54" s="11"/>
    </row>
    <row r="55" spans="1:11" ht="20.100000000000001" customHeight="1">
      <c r="A55" s="26"/>
      <c r="B55" s="26"/>
      <c r="C55" s="26"/>
      <c r="D55" s="26"/>
      <c r="E55" s="26"/>
      <c r="F55" s="26"/>
      <c r="G55" s="26"/>
      <c r="H55" s="26"/>
      <c r="I55" s="26"/>
      <c r="J55" s="11"/>
      <c r="K55" s="11"/>
    </row>
    <row r="56" spans="1:11" ht="20.100000000000001" customHeight="1">
      <c r="A56" s="26"/>
      <c r="B56" s="26"/>
      <c r="C56" s="26"/>
      <c r="D56" s="26"/>
      <c r="E56" s="26"/>
      <c r="F56" s="26"/>
      <c r="G56" s="26"/>
      <c r="H56" s="26"/>
      <c r="I56" s="26"/>
      <c r="J56" s="11"/>
      <c r="K56" s="11"/>
    </row>
    <row r="57" spans="1:11" ht="20.100000000000001" customHeight="1">
      <c r="A57" s="26"/>
      <c r="B57" s="26"/>
      <c r="C57" s="26"/>
      <c r="D57" s="26"/>
      <c r="E57" s="26"/>
      <c r="F57" s="26"/>
      <c r="G57" s="26"/>
      <c r="H57" s="26"/>
      <c r="I57" s="26"/>
      <c r="J57" s="11"/>
      <c r="K57" s="11"/>
    </row>
    <row r="58" spans="1:11" ht="20.100000000000001" customHeight="1">
      <c r="A58" s="26"/>
      <c r="B58" s="26"/>
      <c r="C58" s="26"/>
      <c r="D58" s="26"/>
      <c r="E58" s="26"/>
      <c r="F58" s="26"/>
      <c r="G58" s="26"/>
      <c r="H58" s="26"/>
      <c r="I58" s="26"/>
      <c r="J58" s="11"/>
      <c r="K58" s="11"/>
    </row>
    <row r="59" spans="1:11" ht="20.100000000000001" customHeight="1">
      <c r="A59" s="26"/>
      <c r="B59" s="26"/>
      <c r="C59" s="26"/>
      <c r="D59" s="26"/>
      <c r="E59" s="26"/>
      <c r="F59" s="26"/>
      <c r="G59" s="26"/>
      <c r="H59" s="26"/>
      <c r="I59" s="26"/>
      <c r="J59" s="11"/>
      <c r="K59" s="11"/>
    </row>
    <row r="60" spans="1:11" ht="20.100000000000001" customHeight="1">
      <c r="A60" s="26"/>
      <c r="B60" s="26"/>
      <c r="C60" s="26"/>
      <c r="D60" s="26"/>
      <c r="E60" s="26"/>
      <c r="F60" s="26"/>
      <c r="G60" s="26"/>
      <c r="H60" s="26"/>
      <c r="I60" s="26"/>
      <c r="J60" s="11"/>
      <c r="K60" s="11"/>
    </row>
    <row r="61" spans="1:11" ht="20.100000000000001" customHeight="1">
      <c r="A61" s="26"/>
      <c r="B61" s="26"/>
      <c r="C61" s="26"/>
      <c r="D61" s="26"/>
      <c r="E61" s="26"/>
      <c r="F61" s="26"/>
      <c r="G61" s="26"/>
      <c r="H61" s="26"/>
      <c r="I61" s="26"/>
      <c r="J61" s="11"/>
      <c r="K61" s="11"/>
    </row>
    <row r="62" spans="1:11" ht="20.100000000000001" customHeight="1">
      <c r="A62" s="26"/>
      <c r="B62" s="26"/>
      <c r="C62" s="26"/>
      <c r="D62" s="26"/>
      <c r="E62" s="26"/>
      <c r="F62" s="26"/>
      <c r="G62" s="26"/>
      <c r="H62" s="26"/>
      <c r="I62" s="26"/>
      <c r="J62" s="11"/>
      <c r="K62" s="11"/>
    </row>
    <row r="63" spans="1:11" ht="20.100000000000001" customHeight="1">
      <c r="A63" s="26"/>
      <c r="B63" s="26"/>
      <c r="C63" s="26"/>
      <c r="D63" s="26"/>
      <c r="E63" s="26"/>
      <c r="F63" s="26"/>
      <c r="G63" s="26"/>
      <c r="H63" s="26"/>
      <c r="I63" s="26"/>
      <c r="J63" s="11"/>
      <c r="K63" s="11"/>
    </row>
    <row r="64" spans="1:11" ht="20.100000000000001" customHeight="1">
      <c r="A64" s="26"/>
      <c r="B64" s="26"/>
      <c r="C64" s="26"/>
      <c r="D64" s="26"/>
      <c r="E64" s="26"/>
      <c r="F64" s="26"/>
      <c r="G64" s="26"/>
      <c r="H64" s="26"/>
      <c r="I64" s="26"/>
      <c r="J64" s="11"/>
      <c r="K64" s="11"/>
    </row>
    <row r="65" spans="1:11" ht="20.100000000000001" customHeight="1">
      <c r="A65" s="26"/>
      <c r="B65" s="26"/>
      <c r="C65" s="26"/>
      <c r="D65" s="26"/>
      <c r="E65" s="26"/>
      <c r="F65" s="26"/>
      <c r="G65" s="26"/>
      <c r="H65" s="26"/>
      <c r="I65" s="26"/>
      <c r="J65" s="11"/>
      <c r="K65" s="11"/>
    </row>
    <row r="66" spans="1:11" ht="20.100000000000001" customHeight="1">
      <c r="A66" s="26"/>
      <c r="B66" s="26"/>
      <c r="C66" s="26"/>
      <c r="D66" s="26"/>
      <c r="E66" s="26"/>
      <c r="F66" s="26"/>
      <c r="G66" s="26"/>
      <c r="H66" s="26"/>
      <c r="I66" s="26"/>
      <c r="J66" s="11"/>
      <c r="K66" s="11"/>
    </row>
    <row r="67" spans="1:11" ht="20.100000000000001" customHeight="1">
      <c r="A67" s="26"/>
      <c r="B67" s="26"/>
      <c r="C67" s="26"/>
      <c r="D67" s="26"/>
      <c r="E67" s="26"/>
      <c r="F67" s="26"/>
      <c r="G67" s="26"/>
      <c r="H67" s="26"/>
      <c r="I67" s="26"/>
      <c r="J67" s="11"/>
      <c r="K67" s="11"/>
    </row>
    <row r="68" spans="1:11" ht="20.100000000000001" customHeight="1">
      <c r="A68" s="26"/>
      <c r="B68" s="26"/>
      <c r="C68" s="26"/>
      <c r="D68" s="26"/>
      <c r="E68" s="26"/>
      <c r="F68" s="26"/>
      <c r="G68" s="26"/>
      <c r="H68" s="26"/>
      <c r="I68" s="26"/>
      <c r="J68" s="11"/>
      <c r="K68" s="11"/>
    </row>
    <row r="69" spans="1:11" ht="20.100000000000001" customHeight="1">
      <c r="A69" s="26"/>
      <c r="B69" s="26"/>
      <c r="C69" s="26"/>
      <c r="D69" s="26"/>
      <c r="E69" s="26"/>
      <c r="F69" s="26"/>
      <c r="G69" s="26"/>
      <c r="H69" s="26"/>
      <c r="I69" s="26"/>
      <c r="J69" s="11"/>
      <c r="K69" s="11"/>
    </row>
    <row r="70" spans="1:11" ht="20.100000000000001" customHeight="1">
      <c r="A70" s="26"/>
      <c r="B70" s="26"/>
      <c r="C70" s="26"/>
      <c r="D70" s="26"/>
      <c r="E70" s="26"/>
      <c r="F70" s="26"/>
      <c r="G70" s="26"/>
      <c r="H70" s="26"/>
      <c r="I70" s="26"/>
      <c r="J70" s="11"/>
      <c r="K70" s="11"/>
    </row>
    <row r="71" spans="1:11" ht="20.100000000000001" customHeight="1">
      <c r="A71" s="26"/>
      <c r="B71" s="26"/>
      <c r="C71" s="26"/>
      <c r="D71" s="26"/>
      <c r="E71" s="26"/>
      <c r="F71" s="26"/>
      <c r="G71" s="26"/>
      <c r="H71" s="26"/>
      <c r="I71" s="26"/>
      <c r="J71" s="11"/>
      <c r="K71" s="11"/>
    </row>
    <row r="72" spans="1:11" ht="20.100000000000001" customHeight="1">
      <c r="A72" s="26"/>
      <c r="B72" s="26"/>
      <c r="C72" s="26"/>
      <c r="D72" s="26"/>
      <c r="E72" s="26"/>
      <c r="F72" s="26"/>
      <c r="G72" s="26"/>
      <c r="H72" s="26"/>
      <c r="I72" s="26"/>
      <c r="J72" s="11"/>
      <c r="K72" s="11"/>
    </row>
    <row r="73" spans="1:11" ht="20.100000000000001" customHeight="1">
      <c r="A73" s="26"/>
      <c r="B73" s="26"/>
      <c r="C73" s="26"/>
      <c r="D73" s="26"/>
      <c r="E73" s="26"/>
      <c r="F73" s="26"/>
      <c r="G73" s="26"/>
      <c r="H73" s="26"/>
      <c r="I73" s="26"/>
      <c r="J73" s="11"/>
      <c r="K73" s="11"/>
    </row>
    <row r="74" spans="1:11" ht="20.100000000000001" customHeight="1">
      <c r="A74" s="26"/>
      <c r="B74" s="26"/>
      <c r="C74" s="26"/>
      <c r="D74" s="26"/>
      <c r="E74" s="26"/>
      <c r="F74" s="26"/>
      <c r="G74" s="26"/>
      <c r="H74" s="26"/>
      <c r="I74" s="26"/>
      <c r="J74" s="11"/>
      <c r="K74" s="11"/>
    </row>
    <row r="75" spans="1:11" ht="20.100000000000001" customHeight="1">
      <c r="A75" s="26"/>
      <c r="B75" s="26"/>
      <c r="C75" s="26"/>
      <c r="D75" s="26"/>
      <c r="E75" s="26"/>
      <c r="F75" s="26"/>
      <c r="G75" s="26"/>
      <c r="H75" s="26"/>
      <c r="I75" s="26"/>
      <c r="J75" s="11"/>
      <c r="K75" s="11"/>
    </row>
    <row r="76" spans="1:11" ht="20.100000000000001" customHeight="1">
      <c r="A76" s="26"/>
      <c r="B76" s="26"/>
      <c r="C76" s="26"/>
      <c r="D76" s="26"/>
      <c r="E76" s="26"/>
      <c r="F76" s="26"/>
      <c r="G76" s="26"/>
      <c r="H76" s="26"/>
      <c r="I76" s="26"/>
      <c r="J76" s="11"/>
      <c r="K76" s="11"/>
    </row>
    <row r="77" spans="1:11" ht="20.100000000000001" customHeight="1">
      <c r="A77" s="26"/>
      <c r="B77" s="26"/>
      <c r="C77" s="26"/>
      <c r="D77" s="26"/>
      <c r="E77" s="26"/>
      <c r="F77" s="26"/>
      <c r="G77" s="26"/>
      <c r="H77" s="26"/>
      <c r="I77" s="26"/>
      <c r="J77" s="11"/>
      <c r="K77" s="11"/>
    </row>
    <row r="78" spans="1:11" ht="20.100000000000001" customHeight="1">
      <c r="A78" s="26"/>
      <c r="B78" s="26"/>
      <c r="C78" s="26"/>
      <c r="D78" s="26"/>
      <c r="E78" s="26"/>
      <c r="F78" s="26"/>
      <c r="G78" s="26"/>
      <c r="H78" s="26"/>
      <c r="I78" s="26"/>
      <c r="J78" s="11"/>
      <c r="K78" s="11"/>
    </row>
    <row r="79" spans="1:11" ht="20.100000000000001" customHeight="1">
      <c r="A79" s="26"/>
      <c r="B79" s="26"/>
      <c r="C79" s="26"/>
      <c r="D79" s="26"/>
      <c r="E79" s="26"/>
      <c r="F79" s="26"/>
      <c r="G79" s="26"/>
      <c r="H79" s="26"/>
      <c r="I79" s="26"/>
      <c r="J79" s="11"/>
      <c r="K79" s="11"/>
    </row>
    <row r="80" spans="1:11" ht="20.100000000000001" customHeight="1">
      <c r="A80" s="26"/>
      <c r="B80" s="26"/>
      <c r="C80" s="26"/>
      <c r="D80" s="26"/>
      <c r="E80" s="26"/>
      <c r="F80" s="26"/>
      <c r="G80" s="26"/>
      <c r="H80" s="26"/>
      <c r="I80" s="26"/>
      <c r="J80" s="11"/>
      <c r="K80" s="11"/>
    </row>
    <row r="81" spans="1:11" ht="20.100000000000001" customHeight="1">
      <c r="A81" s="26"/>
      <c r="B81" s="26"/>
      <c r="C81" s="26"/>
      <c r="D81" s="26"/>
      <c r="E81" s="26"/>
      <c r="F81" s="26"/>
      <c r="G81" s="26"/>
      <c r="H81" s="26"/>
      <c r="I81" s="26"/>
      <c r="J81" s="11"/>
      <c r="K81" s="11"/>
    </row>
    <row r="82" spans="1:11" ht="20.100000000000001" customHeight="1">
      <c r="A82" s="26"/>
      <c r="B82" s="26"/>
      <c r="C82" s="26"/>
      <c r="D82" s="26"/>
      <c r="E82" s="26"/>
      <c r="F82" s="26"/>
      <c r="G82" s="26"/>
      <c r="H82" s="26"/>
      <c r="I82" s="26"/>
      <c r="J82" s="11"/>
      <c r="K82" s="11"/>
    </row>
    <row r="83" spans="1:11" ht="20.100000000000001" customHeight="1">
      <c r="A83" s="26"/>
      <c r="B83" s="26"/>
      <c r="C83" s="26"/>
      <c r="D83" s="26"/>
      <c r="E83" s="26"/>
      <c r="F83" s="26"/>
      <c r="G83" s="26"/>
      <c r="H83" s="26"/>
      <c r="I83" s="26"/>
      <c r="J83" s="11"/>
      <c r="K83" s="11"/>
    </row>
    <row r="84" spans="1:11">
      <c r="A84" s="26"/>
      <c r="B84" s="26"/>
      <c r="C84" s="26"/>
      <c r="D84" s="26"/>
      <c r="E84" s="26"/>
      <c r="F84" s="26"/>
      <c r="G84" s="26"/>
      <c r="H84" s="26"/>
      <c r="I84" s="26"/>
      <c r="J84" s="11"/>
      <c r="K84" s="11"/>
    </row>
    <row r="85" spans="1:11">
      <c r="A85" s="26"/>
      <c r="B85" s="26"/>
      <c r="C85" s="26"/>
      <c r="D85" s="26"/>
      <c r="E85" s="26"/>
      <c r="F85" s="26"/>
      <c r="G85" s="26"/>
      <c r="H85" s="26"/>
      <c r="I85" s="26"/>
      <c r="J85" s="11"/>
      <c r="K85" s="11"/>
    </row>
    <row r="86" spans="1:11">
      <c r="A86" s="26"/>
      <c r="B86" s="26"/>
      <c r="C86" s="26"/>
      <c r="D86" s="26"/>
      <c r="E86" s="26"/>
      <c r="F86" s="26"/>
      <c r="G86" s="26"/>
      <c r="H86" s="26"/>
      <c r="I86" s="26"/>
      <c r="J86" s="11"/>
      <c r="K86" s="11"/>
    </row>
    <row r="87" spans="1:11">
      <c r="A87" s="26"/>
      <c r="B87" s="26"/>
      <c r="C87" s="26"/>
      <c r="D87" s="26"/>
      <c r="E87" s="26"/>
      <c r="F87" s="26"/>
      <c r="G87" s="26"/>
      <c r="H87" s="26"/>
      <c r="I87" s="26"/>
      <c r="J87" s="11"/>
      <c r="K87" s="11"/>
    </row>
    <row r="88" spans="1:11">
      <c r="A88" s="26"/>
      <c r="B88" s="26"/>
      <c r="C88" s="26"/>
      <c r="D88" s="26"/>
      <c r="E88" s="26"/>
      <c r="F88" s="26"/>
      <c r="G88" s="26"/>
      <c r="H88" s="26"/>
      <c r="I88" s="26"/>
      <c r="J88" s="11"/>
      <c r="K88" s="11"/>
    </row>
    <row r="89" spans="1:11">
      <c r="A89" s="26"/>
      <c r="B89" s="26"/>
      <c r="C89" s="26"/>
      <c r="D89" s="26"/>
      <c r="E89" s="26"/>
      <c r="F89" s="26"/>
      <c r="G89" s="26"/>
      <c r="H89" s="26"/>
      <c r="I89" s="26"/>
      <c r="J89" s="11"/>
      <c r="K89" s="11"/>
    </row>
    <row r="90" spans="1:11">
      <c r="A90" s="26"/>
      <c r="B90" s="26"/>
      <c r="C90" s="26"/>
      <c r="D90" s="26"/>
      <c r="E90" s="26"/>
      <c r="F90" s="26"/>
      <c r="G90" s="26"/>
      <c r="H90" s="26"/>
      <c r="I90" s="26"/>
      <c r="J90" s="11"/>
      <c r="K90" s="11"/>
    </row>
    <row r="91" spans="1:11">
      <c r="A91" s="26"/>
      <c r="B91" s="26"/>
      <c r="C91" s="26"/>
      <c r="D91" s="26"/>
      <c r="E91" s="26"/>
      <c r="F91" s="26"/>
      <c r="G91" s="26"/>
      <c r="H91" s="26"/>
      <c r="I91" s="26"/>
      <c r="J91" s="11"/>
      <c r="K91" s="11"/>
    </row>
    <row r="92" spans="1:11">
      <c r="A92" s="26"/>
      <c r="B92" s="26"/>
      <c r="C92" s="26"/>
      <c r="D92" s="26"/>
      <c r="E92" s="26"/>
      <c r="F92" s="26"/>
      <c r="G92" s="26"/>
      <c r="H92" s="26"/>
      <c r="I92" s="26"/>
      <c r="J92" s="11"/>
      <c r="K92" s="11"/>
    </row>
    <row r="93" spans="1:11">
      <c r="A93" s="26"/>
      <c r="B93" s="26"/>
      <c r="C93" s="26"/>
      <c r="D93" s="26"/>
      <c r="E93" s="26"/>
      <c r="F93" s="26"/>
      <c r="G93" s="26"/>
      <c r="H93" s="26"/>
      <c r="I93" s="26"/>
      <c r="J93" s="11"/>
      <c r="K93" s="11"/>
    </row>
    <row r="94" spans="1:11">
      <c r="A94" s="26"/>
      <c r="B94" s="26"/>
      <c r="C94" s="26"/>
      <c r="D94" s="26"/>
      <c r="E94" s="26"/>
      <c r="F94" s="26"/>
      <c r="G94" s="26"/>
      <c r="H94" s="26"/>
      <c r="I94" s="26"/>
      <c r="J94" s="11"/>
      <c r="K94" s="11"/>
    </row>
    <row r="95" spans="1:11">
      <c r="A95" s="26"/>
      <c r="B95" s="26"/>
      <c r="C95" s="26"/>
      <c r="D95" s="26"/>
      <c r="E95" s="26"/>
      <c r="F95" s="26"/>
      <c r="G95" s="26"/>
      <c r="H95" s="26"/>
      <c r="I95" s="26"/>
      <c r="J95" s="11"/>
      <c r="K95" s="11"/>
    </row>
    <row r="96" spans="1:11">
      <c r="A96" s="26"/>
      <c r="B96" s="26"/>
      <c r="C96" s="26"/>
      <c r="D96" s="26"/>
      <c r="E96" s="26"/>
      <c r="F96" s="26"/>
      <c r="G96" s="26"/>
      <c r="H96" s="26"/>
      <c r="I96" s="26"/>
      <c r="J96" s="11"/>
      <c r="K96" s="11"/>
    </row>
    <row r="97" spans="1:11">
      <c r="A97" s="26"/>
      <c r="B97" s="26"/>
      <c r="C97" s="26"/>
      <c r="D97" s="26"/>
      <c r="E97" s="26"/>
      <c r="F97" s="26"/>
      <c r="G97" s="26"/>
      <c r="H97" s="26"/>
      <c r="I97" s="26"/>
      <c r="J97" s="11"/>
      <c r="K97" s="11"/>
    </row>
    <row r="98" spans="1:11">
      <c r="A98" s="26"/>
      <c r="B98" s="26"/>
      <c r="C98" s="26"/>
      <c r="D98" s="26"/>
      <c r="E98" s="26"/>
      <c r="F98" s="26"/>
      <c r="G98" s="26"/>
      <c r="H98" s="26"/>
      <c r="I98" s="26"/>
      <c r="J98" s="11"/>
      <c r="K98" s="11"/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11"/>
      <c r="K99" s="11"/>
    </row>
    <row r="100" spans="1:11">
      <c r="A100" s="26"/>
      <c r="B100" s="26"/>
      <c r="C100" s="26"/>
      <c r="D100" s="26"/>
      <c r="E100" s="26"/>
      <c r="F100" s="26"/>
      <c r="G100" s="26"/>
      <c r="H100" s="26"/>
      <c r="I100" s="26"/>
      <c r="J100" s="11"/>
      <c r="K100" s="11"/>
    </row>
    <row r="101" spans="1:11">
      <c r="A101" s="26"/>
      <c r="B101" s="26"/>
      <c r="C101" s="26"/>
      <c r="D101" s="26"/>
      <c r="E101" s="26"/>
      <c r="F101" s="26"/>
      <c r="G101" s="26"/>
      <c r="H101" s="26"/>
      <c r="I101" s="26"/>
      <c r="J101" s="11"/>
      <c r="K101" s="11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11"/>
      <c r="K102" s="11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11"/>
      <c r="K103" s="11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11"/>
      <c r="K104" s="11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11"/>
      <c r="K105" s="11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11"/>
      <c r="K106" s="11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11"/>
      <c r="K107" s="11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11"/>
      <c r="K108" s="11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11"/>
      <c r="K109" s="11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11"/>
      <c r="K110" s="11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11"/>
      <c r="K111" s="11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11"/>
      <c r="K112" s="11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11"/>
      <c r="K113" s="11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11"/>
      <c r="K114" s="11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11"/>
      <c r="K115" s="11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11"/>
      <c r="K116" s="11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11"/>
      <c r="K117" s="11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11"/>
      <c r="K118" s="11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11"/>
      <c r="K119" s="11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11"/>
      <c r="K120" s="11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11"/>
      <c r="K121" s="11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11"/>
      <c r="K122" s="11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11"/>
      <c r="K123" s="11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11"/>
      <c r="K124" s="11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11"/>
      <c r="K125" s="11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11"/>
      <c r="K126" s="11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11"/>
      <c r="K127" s="11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11"/>
      <c r="K128" s="11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11"/>
      <c r="K129" s="11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11"/>
      <c r="K130" s="11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11"/>
      <c r="K131" s="11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11"/>
      <c r="K132" s="11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11"/>
      <c r="K133" s="11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11"/>
      <c r="K134" s="11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11"/>
      <c r="K135" s="11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11"/>
      <c r="K136" s="11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11"/>
      <c r="K137" s="11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11"/>
      <c r="K138" s="11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11"/>
      <c r="K139" s="11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11"/>
      <c r="K140" s="11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11"/>
      <c r="K141" s="11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11"/>
      <c r="K142" s="11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11"/>
      <c r="K143" s="11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11"/>
      <c r="K144" s="11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11"/>
      <c r="K145" s="11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11"/>
      <c r="K146" s="11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11"/>
      <c r="K147" s="11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11"/>
      <c r="K148" s="11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11"/>
      <c r="K149" s="11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11"/>
      <c r="K150" s="11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11"/>
      <c r="K151" s="11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11"/>
      <c r="K152" s="11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11"/>
      <c r="K153" s="11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11"/>
      <c r="K154" s="11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11"/>
      <c r="K155" s="11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11"/>
      <c r="K156" s="11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11"/>
      <c r="K157" s="11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11"/>
      <c r="K158" s="11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11"/>
      <c r="K159" s="11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11"/>
      <c r="K160" s="11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11"/>
      <c r="K161" s="11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11"/>
      <c r="K162" s="11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11"/>
      <c r="K163" s="11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11"/>
      <c r="K164" s="11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11"/>
      <c r="K165" s="11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11"/>
      <c r="K166" s="11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11"/>
      <c r="K167" s="11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11"/>
      <c r="K168" s="11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11"/>
      <c r="K169" s="11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11"/>
      <c r="K170" s="11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11"/>
      <c r="K171" s="11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11"/>
      <c r="K172" s="11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11"/>
      <c r="K173" s="11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11"/>
      <c r="K174" s="11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11"/>
      <c r="K175" s="11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11"/>
      <c r="K176" s="11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11"/>
      <c r="K177" s="11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11"/>
      <c r="K178" s="11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11"/>
      <c r="K179" s="11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11"/>
      <c r="K180" s="11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11"/>
      <c r="K181" s="11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11"/>
      <c r="K182" s="11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11"/>
      <c r="K183" s="11"/>
    </row>
    <row r="184" spans="1:11">
      <c r="A184" s="26"/>
      <c r="B184" s="26"/>
      <c r="C184" s="26"/>
      <c r="D184" s="26"/>
      <c r="E184" s="26"/>
      <c r="I184" s="26"/>
      <c r="J184" s="11"/>
      <c r="K184" s="11"/>
    </row>
    <row r="185" spans="1:11">
      <c r="A185" s="26"/>
      <c r="B185" s="26"/>
      <c r="C185" s="26"/>
      <c r="D185" s="26"/>
      <c r="E185" s="26"/>
      <c r="I185" s="26"/>
      <c r="J185" s="11"/>
      <c r="K185" s="11"/>
    </row>
    <row r="186" spans="1:11">
      <c r="A186" s="26"/>
      <c r="B186" s="26"/>
      <c r="C186" s="26"/>
      <c r="D186" s="26"/>
      <c r="E186" s="26"/>
      <c r="I186" s="26"/>
      <c r="J186" s="11"/>
      <c r="K186" s="11"/>
    </row>
    <row r="187" spans="1:11">
      <c r="A187" s="26"/>
      <c r="B187" s="26"/>
      <c r="C187" s="26"/>
      <c r="D187" s="26"/>
      <c r="E187" s="26"/>
      <c r="I187" s="26"/>
      <c r="J187" s="11"/>
      <c r="K187" s="11"/>
    </row>
    <row r="188" spans="1:11">
      <c r="A188" s="26"/>
      <c r="B188" s="26"/>
      <c r="C188" s="26"/>
      <c r="D188" s="26"/>
      <c r="E188" s="26"/>
      <c r="I188" s="26"/>
      <c r="J188" s="11"/>
      <c r="K188" s="11"/>
    </row>
    <row r="189" spans="1:11">
      <c r="A189" s="26"/>
      <c r="B189" s="26"/>
      <c r="C189" s="26"/>
      <c r="D189" s="26"/>
      <c r="E189" s="26"/>
      <c r="I189" s="26"/>
      <c r="J189" s="11"/>
    </row>
  </sheetData>
  <mergeCells count="1">
    <mergeCell ref="A1:D1"/>
  </mergeCells>
  <hyperlinks>
    <hyperlink ref="F7" r:id="rId1" xr:uid="{A071310B-4E25-4362-81BF-5A1B406B51EC}"/>
    <hyperlink ref="F8" r:id="rId2" xr:uid="{DDBBF67E-65F0-45C2-81D5-EF209F19EE56}"/>
  </hyperlinks>
  <pageMargins left="0.7" right="0.7" top="0.75" bottom="0.75" header="0.3" footer="0.3"/>
  <pageSetup paperSize="256" scale="66" orientation="landscape" horizontalDpi="1200" verticalDpi="1200" r:id="rId3"/>
  <colBreaks count="1" manualBreakCount="1">
    <brk id="10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9" t="s">
        <v>89</v>
      </c>
      <c r="B1" s="80" t="s">
        <v>88</v>
      </c>
      <c r="D1" s="103" t="s">
        <v>87</v>
      </c>
      <c r="H1" s="103" t="s">
        <v>86</v>
      </c>
    </row>
    <row r="2" spans="1:11">
      <c r="A2" s="80" t="s">
        <v>58</v>
      </c>
      <c r="B2" s="80">
        <v>50</v>
      </c>
      <c r="D2" s="101">
        <v>20</v>
      </c>
    </row>
    <row r="3" spans="1:11">
      <c r="A3" s="80" t="s">
        <v>85</v>
      </c>
      <c r="B3">
        <v>40</v>
      </c>
      <c r="D3" s="98">
        <v>25</v>
      </c>
      <c r="I3" s="102" t="s">
        <v>84</v>
      </c>
      <c r="J3" s="102"/>
      <c r="K3" s="102" t="s">
        <v>20</v>
      </c>
    </row>
    <row r="4" spans="1:11">
      <c r="A4" s="80" t="s">
        <v>83</v>
      </c>
      <c r="B4">
        <v>25</v>
      </c>
      <c r="D4" s="98">
        <v>40</v>
      </c>
      <c r="I4" s="80" t="s">
        <v>82</v>
      </c>
      <c r="K4" s="100" t="s">
        <v>81</v>
      </c>
    </row>
    <row r="5" spans="1:11">
      <c r="A5" s="80" t="s">
        <v>80</v>
      </c>
      <c r="B5">
        <v>20</v>
      </c>
      <c r="D5" s="101" t="s">
        <v>72</v>
      </c>
      <c r="I5" s="80" t="s">
        <v>79</v>
      </c>
      <c r="K5" s="40">
        <v>0.4</v>
      </c>
    </row>
    <row r="6" spans="1:11">
      <c r="A6" s="80" t="s">
        <v>78</v>
      </c>
      <c r="B6">
        <v>10</v>
      </c>
      <c r="D6" s="98">
        <v>50</v>
      </c>
      <c r="I6" s="80" t="s">
        <v>77</v>
      </c>
      <c r="K6" s="40">
        <v>0.3</v>
      </c>
    </row>
    <row r="7" spans="1:11">
      <c r="A7" s="80" t="s">
        <v>76</v>
      </c>
      <c r="B7" s="80" t="s">
        <v>75</v>
      </c>
      <c r="D7" s="98">
        <v>80</v>
      </c>
      <c r="I7" s="80" t="s">
        <v>74</v>
      </c>
      <c r="K7" s="40">
        <v>0.25</v>
      </c>
    </row>
    <row r="8" spans="1:11">
      <c r="A8" s="80" t="s">
        <v>73</v>
      </c>
      <c r="B8" s="80">
        <v>20</v>
      </c>
      <c r="D8" s="101" t="s">
        <v>72</v>
      </c>
      <c r="I8" s="80" t="s">
        <v>71</v>
      </c>
      <c r="K8" s="100" t="s">
        <v>70</v>
      </c>
    </row>
    <row r="9" spans="1:11">
      <c r="A9" s="80" t="s">
        <v>69</v>
      </c>
      <c r="B9" s="80"/>
      <c r="D9" s="101">
        <v>75</v>
      </c>
      <c r="I9" s="80"/>
      <c r="K9" s="100"/>
    </row>
    <row r="10" spans="1:11">
      <c r="D10" s="98"/>
      <c r="I10" s="80" t="s">
        <v>68</v>
      </c>
      <c r="K10" s="40"/>
    </row>
    <row r="11" spans="1:11">
      <c r="A11" s="99" t="s">
        <v>67</v>
      </c>
      <c r="D11" s="98"/>
      <c r="K11" s="40"/>
    </row>
    <row r="12" spans="1:11">
      <c r="A12" s="80" t="s">
        <v>66</v>
      </c>
      <c r="D12" s="98"/>
      <c r="K12" s="40"/>
    </row>
    <row r="13" spans="1:11">
      <c r="A13" s="80" t="s">
        <v>65</v>
      </c>
      <c r="D13" s="98"/>
      <c r="K13" s="40"/>
    </row>
    <row r="14" spans="1:11">
      <c r="A14" s="80" t="s">
        <v>64</v>
      </c>
      <c r="D14" s="98"/>
      <c r="K14" s="40"/>
    </row>
    <row r="15" spans="1:11">
      <c r="A15" s="80" t="s">
        <v>63</v>
      </c>
      <c r="D15" s="98"/>
      <c r="K15" s="40"/>
    </row>
    <row r="16" spans="1:11">
      <c r="A16" s="80" t="s">
        <v>62</v>
      </c>
      <c r="D16" s="98"/>
    </row>
    <row r="17" spans="1:8">
      <c r="A17" s="80" t="s">
        <v>61</v>
      </c>
      <c r="D17" s="98"/>
    </row>
    <row r="18" spans="1:8">
      <c r="A18" s="80" t="s">
        <v>60</v>
      </c>
      <c r="D18" s="98"/>
    </row>
    <row r="19" spans="1:8">
      <c r="A19" s="80" t="s">
        <v>59</v>
      </c>
      <c r="D19" s="98"/>
    </row>
    <row r="20" spans="1:8">
      <c r="A20" s="80"/>
      <c r="D20" s="98"/>
    </row>
    <row r="21" spans="1:8">
      <c r="A21" s="80" t="s">
        <v>58</v>
      </c>
      <c r="D21" s="98"/>
    </row>
    <row r="22" spans="1:8">
      <c r="D22" s="98"/>
    </row>
    <row r="23" spans="1:8">
      <c r="A23" s="80" t="s">
        <v>57</v>
      </c>
      <c r="D23" s="98"/>
    </row>
    <row r="24" spans="1:8">
      <c r="D24" s="98"/>
    </row>
    <row r="25" spans="1:8">
      <c r="A25" s="99" t="s">
        <v>56</v>
      </c>
      <c r="D25" s="98"/>
    </row>
    <row r="26" spans="1:8">
      <c r="A26" s="97" t="s">
        <v>55</v>
      </c>
      <c r="B26" s="95"/>
      <c r="C26" s="95"/>
      <c r="D26" s="96"/>
      <c r="E26" s="95"/>
      <c r="F26" s="95"/>
      <c r="G26" s="95"/>
      <c r="H26" s="95"/>
    </row>
    <row r="27" spans="1:8">
      <c r="A27" s="97" t="s">
        <v>54</v>
      </c>
      <c r="B27" s="95"/>
      <c r="C27" s="95"/>
      <c r="D27" s="96"/>
      <c r="E27" s="95"/>
      <c r="F27" s="95"/>
      <c r="G27" s="95"/>
      <c r="H27" s="95"/>
    </row>
    <row r="28" spans="1:8">
      <c r="A28" s="97" t="s">
        <v>53</v>
      </c>
      <c r="B28" s="95"/>
      <c r="C28" s="95"/>
      <c r="D28" s="96"/>
      <c r="E28" s="95"/>
      <c r="F28" s="95"/>
      <c r="G28" s="95"/>
      <c r="H28" s="95"/>
    </row>
    <row r="29" spans="1:8">
      <c r="A29" s="97" t="s">
        <v>52</v>
      </c>
      <c r="B29" s="95"/>
      <c r="C29" s="95"/>
      <c r="D29" s="96"/>
      <c r="E29" s="95"/>
      <c r="F29" s="95"/>
      <c r="G29" s="95"/>
      <c r="H29" s="95"/>
    </row>
    <row r="30" spans="1:8">
      <c r="A30" s="97" t="s">
        <v>51</v>
      </c>
      <c r="B30" s="95"/>
      <c r="C30" s="95"/>
      <c r="D30" s="96"/>
      <c r="E30" s="95"/>
      <c r="F30" s="95"/>
      <c r="G30" s="95"/>
      <c r="H30" s="9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4" t="s">
        <v>106</v>
      </c>
      <c r="C1" s="104" t="s">
        <v>105</v>
      </c>
      <c r="E1" s="104" t="s">
        <v>69</v>
      </c>
    </row>
    <row r="2" spans="1:5" ht="45">
      <c r="A2" s="89" t="s">
        <v>96</v>
      </c>
      <c r="C2" t="s">
        <v>104</v>
      </c>
      <c r="E2" s="89" t="s">
        <v>103</v>
      </c>
    </row>
    <row r="3" spans="1:5">
      <c r="A3" s="89"/>
    </row>
    <row r="4" spans="1:5" ht="30">
      <c r="A4" s="89" t="s">
        <v>98</v>
      </c>
      <c r="C4" s="89" t="s">
        <v>102</v>
      </c>
    </row>
    <row r="5" spans="1:5">
      <c r="A5" s="89"/>
    </row>
    <row r="6" spans="1:5" ht="30">
      <c r="A6" s="89" t="s">
        <v>100</v>
      </c>
    </row>
    <row r="7" spans="1:5" ht="60">
      <c r="A7" s="89"/>
      <c r="C7" s="89" t="s">
        <v>101</v>
      </c>
    </row>
    <row r="8" spans="1:5" ht="30">
      <c r="A8" s="89" t="s">
        <v>100</v>
      </c>
    </row>
    <row r="9" spans="1:5" ht="60">
      <c r="A9" s="89"/>
      <c r="C9" s="89" t="s">
        <v>99</v>
      </c>
    </row>
    <row r="10" spans="1:5" ht="30">
      <c r="A10" s="89" t="s">
        <v>98</v>
      </c>
    </row>
    <row r="11" spans="1:5" ht="45">
      <c r="A11" s="89"/>
      <c r="C11" s="89" t="s">
        <v>97</v>
      </c>
    </row>
    <row r="12" spans="1:5" ht="30">
      <c r="A12" s="89" t="s">
        <v>96</v>
      </c>
    </row>
    <row r="13" spans="1:5">
      <c r="A13" s="89"/>
    </row>
    <row r="14" spans="1:5" ht="45">
      <c r="A14" s="89"/>
      <c r="C14" s="89" t="s">
        <v>95</v>
      </c>
    </row>
    <row r="15" spans="1:5">
      <c r="A15" s="89"/>
    </row>
    <row r="16" spans="1:5" ht="30">
      <c r="A16" s="89"/>
      <c r="C16" s="89" t="s">
        <v>94</v>
      </c>
    </row>
    <row r="17" spans="1:3">
      <c r="A17" s="89"/>
    </row>
    <row r="18" spans="1:3" ht="45">
      <c r="A18" s="89"/>
      <c r="C18" s="89" t="s">
        <v>93</v>
      </c>
    </row>
    <row r="19" spans="1:3">
      <c r="A19" s="89"/>
    </row>
    <row r="20" spans="1:3" ht="75">
      <c r="A20" s="89"/>
      <c r="C20" s="89" t="s">
        <v>92</v>
      </c>
    </row>
    <row r="21" spans="1:3">
      <c r="A21" s="89"/>
    </row>
    <row r="22" spans="1:3" ht="60">
      <c r="A22" s="89"/>
      <c r="C22" s="89" t="s">
        <v>91</v>
      </c>
    </row>
    <row r="23" spans="1:3">
      <c r="A23" s="89"/>
    </row>
    <row r="24" spans="1:3" ht="45">
      <c r="A24" s="89"/>
      <c r="C24" s="89" t="s">
        <v>90</v>
      </c>
    </row>
    <row r="25" spans="1:3">
      <c r="A25" s="89"/>
      <c r="C25" s="144" t="s">
        <v>40</v>
      </c>
    </row>
    <row r="26" spans="1:3">
      <c r="A26" s="89"/>
      <c r="C26" s="144"/>
    </row>
    <row r="27" spans="1:3">
      <c r="A27" s="89"/>
      <c r="C27" s="144"/>
    </row>
    <row r="28" spans="1:3">
      <c r="A28" s="89"/>
      <c r="C28" s="144"/>
    </row>
    <row r="29" spans="1:3">
      <c r="A29" s="89"/>
      <c r="C29" s="144"/>
    </row>
    <row r="30" spans="1:3">
      <c r="A30" s="89"/>
      <c r="C30" s="144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5" t="s">
        <v>154</v>
      </c>
      <c r="B1" s="111" t="s">
        <v>153</v>
      </c>
      <c r="C1" s="110" t="s">
        <v>152</v>
      </c>
      <c r="D1" s="109" t="s">
        <v>151</v>
      </c>
      <c r="E1" s="109" t="s">
        <v>150</v>
      </c>
      <c r="F1" s="109" t="s">
        <v>149</v>
      </c>
      <c r="G1" s="109" t="s">
        <v>148</v>
      </c>
      <c r="H1" s="109" t="s">
        <v>147</v>
      </c>
      <c r="I1" s="108" t="s">
        <v>146</v>
      </c>
    </row>
    <row r="2" spans="1:9" ht="19.5" thickBot="1">
      <c r="A2" s="105" t="s">
        <v>145</v>
      </c>
      <c r="C2" s="80" t="s">
        <v>144</v>
      </c>
      <c r="D2" s="80" t="s">
        <v>143</v>
      </c>
      <c r="E2" s="80" t="s">
        <v>142</v>
      </c>
      <c r="F2" s="80" t="s">
        <v>141</v>
      </c>
      <c r="G2" s="80" t="s">
        <v>140</v>
      </c>
      <c r="H2" s="80" t="s">
        <v>139</v>
      </c>
    </row>
    <row r="3" spans="1:9" ht="19.5" thickBot="1">
      <c r="A3" s="105" t="s">
        <v>138</v>
      </c>
      <c r="B3" s="3" t="s">
        <v>137</v>
      </c>
      <c r="C3" s="3" t="s">
        <v>136</v>
      </c>
      <c r="D3" s="3" t="s">
        <v>135</v>
      </c>
      <c r="E3" s="3" t="s">
        <v>134</v>
      </c>
      <c r="F3" s="3" t="s">
        <v>133</v>
      </c>
      <c r="G3" s="3" t="s">
        <v>132</v>
      </c>
      <c r="H3" s="3" t="s">
        <v>131</v>
      </c>
    </row>
    <row r="4" spans="1:9" ht="18.75">
      <c r="A4" s="106"/>
      <c r="B4" s="3" t="s">
        <v>130</v>
      </c>
      <c r="C4" s="3" t="s">
        <v>129</v>
      </c>
      <c r="D4" s="3" t="s">
        <v>128</v>
      </c>
      <c r="E4" s="80" t="s">
        <v>127</v>
      </c>
      <c r="F4" s="80" t="s">
        <v>126</v>
      </c>
      <c r="G4" s="3" t="s">
        <v>125</v>
      </c>
      <c r="H4" s="3" t="s">
        <v>124</v>
      </c>
    </row>
    <row r="5" spans="1:9" ht="18.75">
      <c r="A5" s="106"/>
      <c r="B5" s="3" t="s">
        <v>123</v>
      </c>
      <c r="C5" s="3"/>
      <c r="E5" s="107" t="s">
        <v>122</v>
      </c>
      <c r="F5" s="107" t="s">
        <v>121</v>
      </c>
      <c r="G5" s="3" t="s">
        <v>120</v>
      </c>
    </row>
    <row r="6" spans="1:9" ht="19.5" thickBot="1">
      <c r="A6" s="106"/>
    </row>
    <row r="7" spans="1:9" ht="19.5" thickBot="1">
      <c r="A7" s="105" t="s">
        <v>119</v>
      </c>
      <c r="E7" s="24">
        <v>159778</v>
      </c>
      <c r="F7" s="80" t="s">
        <v>118</v>
      </c>
      <c r="H7" s="24">
        <v>75143</v>
      </c>
    </row>
    <row r="8" spans="1:9" ht="19.5" thickBot="1">
      <c r="A8" s="105" t="s">
        <v>117</v>
      </c>
      <c r="C8" s="80" t="s">
        <v>116</v>
      </c>
      <c r="F8" s="80" t="s">
        <v>116</v>
      </c>
      <c r="G8" s="80" t="s">
        <v>69</v>
      </c>
      <c r="H8" t="s">
        <v>109</v>
      </c>
      <c r="I8" t="s">
        <v>116</v>
      </c>
    </row>
    <row r="9" spans="1:9">
      <c r="C9" s="80" t="s">
        <v>114</v>
      </c>
      <c r="F9" s="80" t="s">
        <v>114</v>
      </c>
      <c r="G9" s="80" t="s">
        <v>106</v>
      </c>
      <c r="H9" t="s">
        <v>115</v>
      </c>
      <c r="I9" t="s">
        <v>114</v>
      </c>
    </row>
    <row r="10" spans="1:9">
      <c r="C10" s="80" t="s">
        <v>112</v>
      </c>
      <c r="F10" s="80" t="s">
        <v>112</v>
      </c>
      <c r="G10" s="80" t="s">
        <v>113</v>
      </c>
      <c r="I10" t="s">
        <v>112</v>
      </c>
    </row>
    <row r="11" spans="1:9">
      <c r="C11" s="80" t="s">
        <v>111</v>
      </c>
      <c r="F11" s="80" t="s">
        <v>111</v>
      </c>
      <c r="I11" t="s">
        <v>111</v>
      </c>
    </row>
    <row r="12" spans="1:9">
      <c r="I12" t="s">
        <v>110</v>
      </c>
    </row>
    <row r="13" spans="1:9">
      <c r="I13" t="s">
        <v>109</v>
      </c>
    </row>
    <row r="14" spans="1:9">
      <c r="I14" t="s">
        <v>108</v>
      </c>
    </row>
    <row r="15" spans="1:9">
      <c r="I15" t="s">
        <v>107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331F1A-0A39-4B03-9230-00306642AA35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A267DE7F-5F42-4A7F-A2B9-BAB8494B3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986D0-A140-4ED0-9A83-357F2D233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2025-11-04T14:24:07Z</cp:lastPrinted>
  <dcterms:created xsi:type="dcterms:W3CDTF">2000-08-02T17:16:16Z</dcterms:created>
  <dcterms:modified xsi:type="dcterms:W3CDTF">2025-11-04T14:24:38Z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37101400</vt:r8>
  </property>
  <property fmtid="{D5CDD505-2E9C-101B-9397-08002B2CF9AE}" pid="4" name="MediaServiceImageTags">
    <vt:lpwstr/>
  </property>
</Properties>
</file>