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148 HICV OLR Condo IV PH2 2025/01. Quotes/Job Cost/"/>
    </mc:Choice>
  </mc:AlternateContent>
  <xr:revisionPtr revIDLastSave="18" documentId="8_{0856DC28-292F-4D50-BB85-5158BB06920B}" xr6:coauthVersionLast="47" xr6:coauthVersionMax="47" xr10:uidLastSave="{1D68A057-BF24-4D80-B2EA-A862972FFF1C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51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<sst xmlns="http://schemas.openxmlformats.org/spreadsheetml/2006/main" count="117" uniqueCount="108">
  <si>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</si>
  <si>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</si>
  <si>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</si>
  <si>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</si>
  <si>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</si>
  <si>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</si>
  <si>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</si>
  <si>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</si>
  <si>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</si>
  <si>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</si>
  <si>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</si>
  <si>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</si>
  <si>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</si>
  <si>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</si>
  <si>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</si>
  <si>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</si>
  <si>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</si>
  <si>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</si>
  <si>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</si>
  <si>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</si>
  <si>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</si>
  <si>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</si>
  <si>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</si>
  <si>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</si>
  <si>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</si>
  <si>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</si>
  <si>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</si>
  <si>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</si>
  <si>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</si>
  <si>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</si>
  <si>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</si>
  <si>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</si>
  <si>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</si>
  <si>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</si>
  <si>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</si>
  <si>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</si>
  <si>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</si>
  <si>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</si>
  <si>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</si>
  <si>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</si>
  <si>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</si>
  <si>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</si>
  <si>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</si>
  <si>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</si>
  <si>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</si>
  <si>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</si>
  <si>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</si>
  <si>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</si>
  <si>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</si>
  <si>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</si>
  <si>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</si>
  <si>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</si>
  <si>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</si>
  <si>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</si>
  <si>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</si>
  <si>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</si>
  <si>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</si>
  <si>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</si>
  <si>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</si>
  <si>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</si>
  <si>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</si>
  <si>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</si>
  <si>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</si>
  <si>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</si>
  <si>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</si>
  <si>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</si>
  <si>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</si>
  <si>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</si>
  <si>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</si>
  <si>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</si>
  <si>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</si>
  <si>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</si>
  <si>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</si>
  <si>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</si>
  <si>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</si>
  <si>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</si>
  <si>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</si>
  <si>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</si>
  <si>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</si>
  <si>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</si>
  <si>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</si>
  <si>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</si>
  <si>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</si>
  <si>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</si>
  <si>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</si>
  <si>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</si>
  <si>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</si>
  <si>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</si>
  <si>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</si>
  <si>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</si>
  <si>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</si>
  <si>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</si>
  <si>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</si>
  <si>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</si>
  <si>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</si>
  <si>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</si>
  <si>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</si>
  <si>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</si>
  <si>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</si>
  <si>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</si>
  <si>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</si>
  <si>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</si>
  <si>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</si>
  <si>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HICV OLR Condo IV PH2 - 2025</t>
  </si>
  <si>
    <t>24-148</t>
  </si>
  <si>
    <t>Gorab</t>
  </si>
  <si>
    <t>80 Manual Duals</t>
  </si>
  <si>
    <t>Solatech 314737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</si>
</sst>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8554687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45558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31472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900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10700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>
        <v>600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43672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80*24</f>
        <v>1920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1920</v>
      </c>
      <c r="J22" s="22">
        <f>IFERROR(I22/$B$10,0)</f>
        <v>4.396409598827624E-2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25800.8-1920</f>
        <v>23880.799999999999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23880.799999999999</v>
      </c>
      <c r="J30" s="17">
        <f t="shared" si="8"/>
        <v>0.54682176222751422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25800.799999999999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25800.799999999999</v>
      </c>
      <c r="J43" s="41">
        <f>SUM(J14:J42)</f>
        <v>0.59078585821579044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8.0142883311961899E-3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125</v>
      </c>
      <c r="D49" s="46"/>
      <c r="E49" s="28"/>
      <c r="F49" s="27">
        <v>0</v>
      </c>
      <c r="G49" s="46"/>
      <c r="I49" s="27">
        <f t="shared" si="15"/>
        <v>125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80*64+77.5*16</f>
        <v>6360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6360</v>
      </c>
      <c r="J51" s="50">
        <f t="shared" ref="J51:J56" si="17">IFERROR(I51/$B$10,0)</f>
        <v>0.14563106796116504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125</v>
      </c>
      <c r="D52" s="50">
        <f t="shared" si="13"/>
        <v>0</v>
      </c>
      <c r="E52" s="28"/>
      <c r="F52" s="49">
        <v>0</v>
      </c>
      <c r="G52" s="50"/>
      <c r="I52" s="49">
        <f t="shared" si="15"/>
        <v>125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548.75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548.75</v>
      </c>
      <c r="J55" s="50">
        <f t="shared" si="17"/>
        <v>1.2565259204982597E-2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31472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7508.75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7508.75</v>
      </c>
      <c r="J57" s="61">
        <f>SUM(J47:J56)</f>
        <v>0.16621061549734384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1888.32</v>
      </c>
    </row>
    <row r="59" spans="1:29" ht="15.75" thickBot="1">
      <c r="B59" s="68" t="s">
        <v>98</v>
      </c>
      <c r="C59" s="69">
        <f>+C43+C57</f>
        <v>33309.550000000003</v>
      </c>
      <c r="D59" s="70">
        <f>+C59/B10</f>
        <v>0.7627209653782745</v>
      </c>
      <c r="E59" s="42"/>
      <c r="F59" s="69">
        <f>+F43+F57</f>
        <v>0</v>
      </c>
      <c r="G59" s="71">
        <f>IFERROR(F59/$B$10,0)</f>
        <v>0</v>
      </c>
      <c r="I59" s="69">
        <f>+I43+I57</f>
        <v>33309.550000000003</v>
      </c>
      <c r="J59" s="71">
        <f>IFERROR(I59/$B$10,0)</f>
        <v>0.7627209653782745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10362.449999999997</v>
      </c>
      <c r="D61" s="75">
        <f>+C61/B10</f>
        <v>0.23727903462172553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10362.449999999997</v>
      </c>
      <c r="J61" s="77">
        <f>IFERROR(I61/$B$10,0)</f>
        <v>0.23727903462172553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BC439-7ABA-4D93-804C-72AEB1313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2024-10-05T13:00:34Z</cp:lastPrinted>
  <dcterms:created xsi:type="dcterms:W3CDTF">2023-03-21T14:07:27Z</dcterms:created>
  <dcterms:modified xsi:type="dcterms:W3CDTF">2024-10-05T13:00:44Z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