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328 The Hotel Monroe Public Space/01. Quotes/Proposals/"/>
    </mc:Choice>
  </mc:AlternateContent>
  <xr:revisionPtr revIDLastSave="155" documentId="8_{35F6887C-1776-41C5-97C3-EBDAFCB9A011}" xr6:coauthVersionLast="47" xr6:coauthVersionMax="47" xr10:uidLastSave="{01A8B16D-E120-4F5E-88EF-F022BE16BFF0}"/>
  <bookViews>
    <workbookView xWindow="-2937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Quote!$A$1:$K$69</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2" l="1"/>
  <c r="K27" i="2" s="1"/>
  <c r="J26" i="2"/>
  <c r="K19" i="2"/>
  <c r="K33" i="2"/>
  <c r="K32" i="2"/>
  <c r="K31" i="2"/>
  <c r="K30" i="2"/>
  <c r="K29" i="2"/>
  <c r="K20" i="2"/>
  <c r="K28" i="2" l="1"/>
  <c r="K26" i="2"/>
  <c r="O35" i="2"/>
  <c r="J17" i="2" l="1"/>
  <c r="N35" i="2"/>
  <c r="M35" i="2"/>
  <c r="K25" i="2" l="1"/>
  <c r="K24" i="2"/>
  <c r="K23" i="2"/>
  <c r="K22" i="2"/>
  <c r="K18" i="2"/>
  <c r="K17" i="2"/>
  <c r="K35" i="2"/>
  <c r="K34" i="2"/>
  <c r="K21" i="2"/>
  <c r="K16" i="2"/>
  <c r="K37" i="2" l="1"/>
</calcChain>
</file>

<file path=xl/sharedStrings.xml><?xml version="1.0" encoding="utf-8"?>
<sst xmlns="http://schemas.openxmlformats.org/spreadsheetml/2006/main" count="219" uniqueCount="165">
  <si>
    <t>Qty</t>
  </si>
  <si>
    <t>Product</t>
  </si>
  <si>
    <t>Project:</t>
  </si>
  <si>
    <t>Area</t>
  </si>
  <si>
    <t>Quotation is based on the total project being fabricated at one time.  Production required in phases may be subject to additional charges.</t>
  </si>
  <si>
    <t>Quotation is based on 1 trip to measure and 1 trip to install unless specifically stated otherwise.  Additional trips, requests and deviations from the quotation is subject to change order.</t>
  </si>
  <si>
    <t>Prepared by:</t>
  </si>
  <si>
    <t>Style #</t>
  </si>
  <si>
    <t>Price</t>
  </si>
  <si>
    <t>Fabric/Color</t>
  </si>
  <si>
    <t>Total</t>
  </si>
  <si>
    <t>Each</t>
  </si>
  <si>
    <t>5900 Weisbrook Lane</t>
  </si>
  <si>
    <t>Knoxville, TN 37909</t>
  </si>
  <si>
    <t xml:space="preserve">Weston Moore </t>
  </si>
  <si>
    <t>865-288-6242</t>
  </si>
  <si>
    <t>wmoore@readwindow.com</t>
  </si>
  <si>
    <t>Terms &amp; Conditions:</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</si>
  <si>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</si>
  <si>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</si>
  <si>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</si>
  <si>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</si>
  <si>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</si>
  <si>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</si>
  <si>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</si>
  <si>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</si>
  <si>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</si>
  <si>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</si>
  <si>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</si>
  <si>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</si>
  <si>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</si>
  <si>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</si>
  <si>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</si>
  <si>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</si>
  <si>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</si>
  <si>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</si>
  <si>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</si>
  <si>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</si>
  <si>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</si>
  <si>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</si>
  <si>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</si>
  <si>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</si>
  <si>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</si>
  <si>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</si>
  <si>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</si>
  <si>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</si>
  <si>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</si>
  <si>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</si>
  <si>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</si>
  <si>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</si>
  <si>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</si>
  <si>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</si>
  <si>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</si>
  <si>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</si>
  <si>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</si>
  <si>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</si>
  <si>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</si>
  <si>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</si>
  <si>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</si>
  <si>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</si>
  <si>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</si>
  <si>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</si>
  <si>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</si>
  <si>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</si>
  <si>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</si>
  <si>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</si>
  <si>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</si>
  <si>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</si>
  <si>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</si>
  <si>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</si>
  <si>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</si>
  <si>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</si>
  <si>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</si>
  <si>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</si>
  <si>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</si>
  <si>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</si>
  <si>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</si>
  <si>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</si>
  <si>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</si>
  <si>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</si>
  <si>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</si>
  <si>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</si>
  <si>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</si>
  <si>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</si>
  <si>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</si>
  <si>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</si>
  <si>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</si>
  <si>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</si>
  <si>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</si>
  <si>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</si>
  <si>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</si>
  <si>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</si>
  <si>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</si>
  <si>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</si>
  <si>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</si>
  <si>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</si>
  <si>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</si>
  <si>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</si>
  <si>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</si>
  <si>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</si>
  <si>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</si>
  <si>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</si>
  <si>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</si>
  <si>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</si>
  <si>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</si>
  <si>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</si>
  <si>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</si>
  <si>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</si>
  <si>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</si>
  <si>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</si>
  <si>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</si>
  <si>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</si>
  <si>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</si>
  <si>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</si>
  <si>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</si>
  <si>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</si>
  <si>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</si>
  <si>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</si>
  <si>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t>Measure Fee / Per Day</t>
  </si>
  <si>
    <t>Measure Travel Charge / Per Trip (Mileage, Time, &amp; Per Diem)</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</si>
  <si>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</si>
  <si>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25-328</t>
  </si>
  <si>
    <t>The Hotel Monroe PS</t>
  </si>
  <si>
    <t xml:space="preserve">Monroe, LA </t>
  </si>
  <si>
    <t>Katie Jo Chane</t>
  </si>
  <si>
    <t>kchane@cdfl.com</t>
  </si>
  <si>
    <t>CDFL ARCHITECTS + ENGINEERS PA</t>
  </si>
  <si>
    <t>Lobby A</t>
  </si>
  <si>
    <t>Fabric: Sanctuary LF Plaster                                                                Hardware: Black</t>
  </si>
  <si>
    <t>Lobby D</t>
  </si>
  <si>
    <t>Lobby E</t>
  </si>
  <si>
    <t>Guest Bath 106A</t>
  </si>
  <si>
    <t>Guest Bath 206A</t>
  </si>
  <si>
    <t>Guest Bath 220A</t>
  </si>
  <si>
    <t>Guest Bath 306A</t>
  </si>
  <si>
    <t>Guest Bath 406A</t>
  </si>
  <si>
    <t>Fabric: Sanctuary LF Lava                                                                Hardware: Black</t>
  </si>
  <si>
    <t>**One Shade at 127" Split into 2 at 63 1/2</t>
  </si>
  <si>
    <t>**One Shade at 127.2" Split into 2 at 63 3/4</t>
  </si>
  <si>
    <t>Mileage</t>
  </si>
  <si>
    <t>Time</t>
  </si>
  <si>
    <t>PD</t>
  </si>
  <si>
    <t xml:space="preserve">Budgeting Chalmation Installation </t>
  </si>
  <si>
    <t>**One Shade at 128" Split into 2 at 64</t>
  </si>
  <si>
    <t>**One Shade at 128.25" Split into 2 at 64 1/8</t>
  </si>
  <si>
    <t>Single Shade</t>
  </si>
  <si>
    <t>Dual Shade</t>
  </si>
  <si>
    <t>*** Dual roller shade fabrics colors have been assumed and will need to be confirmed prior to purchase.</t>
  </si>
  <si>
    <t>Front Fabric: Sanctuary LF Slate                                                            Back Fabric: Sanctuary BO Slate                                                                Hardware: Black</t>
  </si>
  <si>
    <t>***REV2: restaurant drapery removed</t>
  </si>
  <si>
    <t>Front Fabric: Spectrum LF Alloy                                                            Back Fabric: Spectrum BO Alloy                                                                Hardware: Black</t>
  </si>
  <si>
    <t>Front Fabric: Spectrum LF Pure White                                                            Back Fabric: Spectrum BO Barley                                                                 Hardware: Black</t>
  </si>
  <si>
    <t>***REV4: Qty/sizes updated. Installation removed from scope per PO.</t>
  </si>
  <si>
    <t>*** Roller shades highlighted green: specified shade widths exceed our max shade size. These openings have been split into two shades per opening.</t>
  </si>
  <si>
    <t>Lobby F</t>
  </si>
  <si>
    <t>Star Bar A &amp; B</t>
  </si>
  <si>
    <t>Star Bar C, D &amp; E</t>
  </si>
  <si>
    <t>Meeting A</t>
  </si>
  <si>
    <t>Meeting B</t>
  </si>
  <si>
    <t>Meeting C</t>
  </si>
  <si>
    <t>Meeting D</t>
  </si>
  <si>
    <t>Meeting E</t>
  </si>
  <si>
    <t>Meeting F</t>
  </si>
  <si>
    <t>Lobby B &amp; C</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</si>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</sst>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4"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sz val="9"/>
      <color rgb="FFFF0000"/>
      <name val="Arial"/>
      <family val="2"/>
    </font>
    <font>
      <b/>
      <sz val="9"/>
      <color indexed="10"/>
      <name val="Arial"/>
      <family val="2"/>
    </font>
    <font>
      <b/>
      <sz val="11"/>
      <color indexed="8"/>
      <name val="Arial"/>
      <family val="2"/>
    </font>
    <font>
      <sz val="10"/>
      <color theme="1"/>
      <name val="Arial"/>
      <family val="2"/>
    </font>
    <font>
      <b/>
      <sz val="10"/>
      <color theme="1"/>
      <name val="Arial"/>
      <family val="2"/>
    </font>
    <font>
      <sz val="10"/>
      <color rgb="FF00B050"/>
      <name val="Arial"/>
      <family val="2"/>
    </font>
    <font>
      <b/>
      <sz val="10"/>
      <color rgb="FF00B050"/>
      <name val="Arial"/>
      <family val="2"/>
    </font>
    <font>
      <b/>
      <sz val="14"/>
      <color rgb="FF00B050"/>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41">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1" xfId="0" applyFont="1" applyFill="1" applyBorder="1" applyAlignment="1">
      <alignment horizontal="center"/>
    </xf>
    <xf numFmtId="44" fontId="5" fillId="2" borderId="1" xfId="1" applyFont="1" applyFill="1" applyBorder="1" applyAlignment="1">
      <alignment horizontal="center"/>
    </xf>
    <xf numFmtId="0" fontId="5" fillId="2" borderId="2" xfId="0" applyFont="1" applyFill="1" applyBorder="1" applyAlignment="1">
      <alignment horizontal="center"/>
    </xf>
    <xf numFmtId="0" fontId="6" fillId="2" borderId="2" xfId="0" applyFont="1" applyFill="1" applyBorder="1" applyAlignment="1">
      <alignment horizontal="center"/>
    </xf>
    <xf numFmtId="0" fontId="21"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44" fontId="7" fillId="0" borderId="0" xfId="1" applyFont="1" applyFill="1" applyBorder="1" applyAlignment="1"/>
    <xf numFmtId="0" fontId="24" fillId="0" borderId="0" xfId="0" applyFont="1" applyAlignment="1">
      <alignment horizontal="left" vertical="center"/>
    </xf>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6" xfId="0" applyFont="1" applyFill="1" applyBorder="1" applyAlignment="1">
      <alignment horizontal="center"/>
    </xf>
    <xf numFmtId="0" fontId="5" fillId="2" borderId="7"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0"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6" fillId="2" borderId="8"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30" fillId="0" borderId="0" xfId="0" applyFont="1" applyAlignment="1">
      <alignment horizontal="left"/>
    </xf>
    <xf numFmtId="0" fontId="17" fillId="0" borderId="0" xfId="0" applyFont="1"/>
    <xf numFmtId="0" fontId="1" fillId="0" borderId="0" xfId="0" applyFont="1"/>
    <xf numFmtId="0" fontId="1" fillId="0" borderId="0" xfId="0" applyFont="1" applyAlignment="1">
      <alignment wrapText="1"/>
    </xf>
    <xf numFmtId="44" fontId="1" fillId="0" borderId="0" xfId="1" applyFont="1" applyFill="1" applyBorder="1"/>
    <xf numFmtId="0" fontId="1" fillId="0" borderId="0" xfId="0" applyFont="1" applyAlignment="1">
      <alignment horizontal="center"/>
    </xf>
    <xf numFmtId="0" fontId="36" fillId="0" borderId="0" xfId="0" applyFont="1"/>
    <xf numFmtId="44" fontId="5" fillId="0" borderId="0" xfId="0" applyNumberFormat="1" applyFont="1"/>
    <xf numFmtId="44" fontId="37" fillId="0" borderId="0" xfId="0" applyNumberFormat="1" applyFont="1"/>
    <xf numFmtId="44" fontId="30" fillId="0" borderId="0" xfId="1" applyFont="1" applyFill="1" applyBorder="1" applyAlignment="1">
      <alignment horizontal="center"/>
    </xf>
    <xf numFmtId="44" fontId="30" fillId="0" borderId="0" xfId="1" applyFont="1" applyFill="1" applyBorder="1"/>
    <xf numFmtId="44" fontId="1" fillId="0" borderId="0" xfId="1" applyFont="1" applyFill="1" applyBorder="1" applyAlignment="1">
      <alignment horizontal="center"/>
    </xf>
    <xf numFmtId="164" fontId="1" fillId="0" borderId="18" xfId="1" applyNumberFormat="1" applyFont="1" applyFill="1" applyBorder="1" applyAlignment="1">
      <alignment horizontal="center"/>
    </xf>
    <xf numFmtId="164" fontId="1" fillId="0" borderId="1" xfId="1" applyNumberFormat="1" applyFont="1" applyFill="1" applyBorder="1" applyAlignment="1">
      <alignment horizontal="center"/>
    </xf>
    <xf numFmtId="164" fontId="1" fillId="0" borderId="19" xfId="1" applyNumberFormat="1" applyFont="1" applyFill="1" applyBorder="1" applyAlignment="1">
      <alignment horizontal="center"/>
    </xf>
    <xf numFmtId="0" fontId="13" fillId="0" borderId="0" xfId="0" applyFont="1" applyAlignment="1">
      <alignment horizontal="left" indent="1"/>
    </xf>
    <xf numFmtId="164" fontId="30" fillId="0" borderId="1" xfId="1" applyNumberFormat="1" applyFont="1" applyFill="1" applyBorder="1" applyAlignment="1">
      <alignment horizontal="center"/>
    </xf>
    <xf numFmtId="44" fontId="5" fillId="0" borderId="0" xfId="1" applyFont="1"/>
    <xf numFmtId="44" fontId="5" fillId="0" borderId="0" xfId="1" applyFont="1" applyAlignment="1">
      <alignment horizontal="left"/>
    </xf>
    <xf numFmtId="164" fontId="8" fillId="0" borderId="0" xfId="0" applyNumberFormat="1" applyFont="1"/>
    <xf numFmtId="0" fontId="8" fillId="0" borderId="18" xfId="0" applyFont="1" applyBorder="1" applyAlignment="1">
      <alignment horizontal="center"/>
    </xf>
    <xf numFmtId="0" fontId="1" fillId="0" borderId="18" xfId="0" applyFont="1" applyBorder="1" applyAlignment="1">
      <alignment horizontal="center" wrapText="1"/>
    </xf>
    <xf numFmtId="0" fontId="1" fillId="0" borderId="18" xfId="0" applyFont="1" applyBorder="1" applyAlignment="1">
      <alignment horizontal="center"/>
    </xf>
    <xf numFmtId="164" fontId="1" fillId="0" borderId="18" xfId="1" applyNumberFormat="1" applyFont="1" applyFill="1" applyBorder="1"/>
    <xf numFmtId="0" fontId="8"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xf>
    <xf numFmtId="164" fontId="1" fillId="0" borderId="1" xfId="1" applyNumberFormat="1" applyFont="1" applyFill="1" applyBorder="1"/>
    <xf numFmtId="0" fontId="31" fillId="0" borderId="1" xfId="0" applyFont="1" applyBorder="1" applyAlignment="1">
      <alignment horizontal="center"/>
    </xf>
    <xf numFmtId="0" fontId="30" fillId="0" borderId="1" xfId="0" applyFont="1" applyBorder="1" applyAlignment="1">
      <alignment horizontal="center" wrapText="1"/>
    </xf>
    <xf numFmtId="0" fontId="30" fillId="0" borderId="1" xfId="0" applyFont="1" applyBorder="1" applyAlignment="1">
      <alignment horizontal="center"/>
    </xf>
    <xf numFmtId="0" fontId="39" fillId="0" borderId="1" xfId="0" applyFont="1" applyBorder="1" applyAlignment="1">
      <alignment horizontal="center" wrapText="1"/>
    </xf>
    <xf numFmtId="0" fontId="1" fillId="0" borderId="25" xfId="0" applyFont="1" applyBorder="1" applyAlignment="1">
      <alignment horizontal="center"/>
    </xf>
    <xf numFmtId="0" fontId="30" fillId="0" borderId="25" xfId="0" applyFont="1" applyBorder="1" applyAlignment="1">
      <alignment horizontal="center"/>
    </xf>
    <xf numFmtId="0" fontId="1" fillId="0" borderId="25" xfId="0" applyFont="1" applyBorder="1" applyAlignment="1">
      <alignment horizontal="center" wrapText="1"/>
    </xf>
    <xf numFmtId="0" fontId="40" fillId="0" borderId="1" xfId="0" applyFont="1" applyBorder="1" applyAlignment="1">
      <alignment horizontal="center"/>
    </xf>
    <xf numFmtId="0" fontId="39" fillId="0" borderId="1" xfId="0" applyFont="1" applyBorder="1" applyAlignment="1">
      <alignment horizontal="center"/>
    </xf>
    <xf numFmtId="0" fontId="1" fillId="0" borderId="19" xfId="0" applyFont="1" applyBorder="1" applyAlignment="1">
      <alignment horizontal="center"/>
    </xf>
    <xf numFmtId="0" fontId="1" fillId="0" borderId="19" xfId="0" applyFont="1" applyBorder="1" applyAlignment="1">
      <alignment horizontal="center" wrapText="1"/>
    </xf>
    <xf numFmtId="0" fontId="30" fillId="0" borderId="19" xfId="0" applyFont="1" applyBorder="1" applyAlignment="1">
      <alignment horizontal="center" wrapText="1"/>
    </xf>
    <xf numFmtId="164" fontId="30" fillId="0" borderId="1" xfId="1" applyNumberFormat="1" applyFont="1" applyFill="1" applyBorder="1"/>
    <xf numFmtId="164" fontId="1" fillId="0" borderId="26" xfId="1" applyNumberFormat="1" applyFont="1" applyFill="1" applyBorder="1"/>
    <xf numFmtId="0" fontId="19" fillId="0" borderId="5" xfId="0" applyFont="1" applyBorder="1" applyAlignment="1">
      <alignment horizontal="left"/>
    </xf>
    <xf numFmtId="0" fontId="7" fillId="0" borderId="3" xfId="0" applyFont="1" applyBorder="1" applyAlignment="1">
      <alignment horizontal="center"/>
    </xf>
    <xf numFmtId="164" fontId="5" fillId="0" borderId="3" xfId="0" applyNumberFormat="1" applyFont="1" applyBorder="1" applyAlignment="1">
      <alignment horizontal="center"/>
    </xf>
    <xf numFmtId="164" fontId="8" fillId="0" borderId="4" xfId="1" applyNumberFormat="1" applyFont="1" applyFill="1" applyBorder="1"/>
    <xf numFmtId="0" fontId="41" fillId="0" borderId="1" xfId="0" applyFont="1" applyBorder="1" applyAlignment="1">
      <alignment horizontal="center"/>
    </xf>
    <xf numFmtId="0" fontId="42" fillId="0" borderId="1" xfId="0" applyFont="1" applyBorder="1" applyAlignment="1">
      <alignment horizontal="center"/>
    </xf>
    <xf numFmtId="0" fontId="43" fillId="0" borderId="0" xfId="0" applyFont="1" applyAlignment="1">
      <alignment horizontal="left"/>
    </xf>
    <xf numFmtId="0" fontId="27" fillId="0" borderId="0" xfId="0" applyFont="1" applyAlignment="1">
      <alignment horizontal="center"/>
    </xf>
    <xf numFmtId="165" fontId="2" fillId="0" borderId="9" xfId="0" applyNumberFormat="1" applyFont="1" applyBorder="1" applyAlignment="1">
      <alignment horizontal="left" wrapText="1"/>
    </xf>
    <xf numFmtId="0" fontId="0" fillId="0" borderId="9" xfId="0" applyBorder="1" applyAlignment="1">
      <alignment wrapText="1"/>
    </xf>
    <xf numFmtId="0" fontId="38" fillId="0" borderId="10" xfId="0" applyFont="1" applyBorder="1" applyAlignment="1">
      <alignment horizontal="center"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0" xfId="0" applyAlignment="1">
      <alignment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8" fillId="0" borderId="0" xfId="0" applyFont="1" applyAlignment="1">
      <alignment horizontal="center"/>
    </xf>
    <xf numFmtId="0" fontId="8" fillId="0" borderId="9" xfId="0" applyFont="1" applyBorder="1" applyAlignment="1">
      <alignment horizontal="center"/>
    </xf>
    <xf numFmtId="0" fontId="5" fillId="2" borderId="6" xfId="0" applyFont="1" applyFill="1" applyBorder="1" applyAlignment="1">
      <alignment horizontal="center" wrapText="1"/>
    </xf>
    <xf numFmtId="0" fontId="0" fillId="0" borderId="7" xfId="0" applyBorder="1" applyAlignment="1">
      <alignment horizontal="center" wrapText="1"/>
    </xf>
    <xf numFmtId="0" fontId="29" fillId="0" borderId="0" xfId="0" applyFont="1" applyAlignment="1">
      <alignment horizontal="left" wrapText="1"/>
    </xf>
    <xf numFmtId="0" fontId="30" fillId="0" borderId="0" xfId="0" applyFont="1" applyAlignment="1">
      <alignment wrapText="1"/>
    </xf>
    <xf numFmtId="0" fontId="9" fillId="0" borderId="0" xfId="0" applyFont="1" applyAlignment="1">
      <alignment horizontal="left" vertical="top" wrapText="1"/>
    </xf>
    <xf numFmtId="0" fontId="7" fillId="0" borderId="0" xfId="0" applyFont="1" applyAlignment="1">
      <alignment wrapText="1"/>
    </xf>
    <xf numFmtId="0" fontId="7" fillId="0" borderId="20" xfId="0" applyFont="1" applyBorder="1" applyAlignment="1">
      <alignment horizontal="center"/>
    </xf>
    <xf numFmtId="0" fontId="0" fillId="0" borderId="21" xfId="0" applyBorder="1"/>
    <xf numFmtId="0" fontId="0" fillId="0" borderId="22" xfId="0" applyBorder="1"/>
    <xf numFmtId="0" fontId="1" fillId="0" borderId="23" xfId="0" applyFont="1" applyBorder="1" applyAlignment="1">
      <alignment horizontal="center"/>
    </xf>
    <xf numFmtId="0" fontId="0" fillId="0" borderId="0" xfId="0" applyAlignment="1">
      <alignment horizontal="center"/>
    </xf>
    <xf numFmtId="0" fontId="0" fillId="0" borderId="24"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2937204</xdr:colOff>
      <xdr:row>0</xdr:row>
      <xdr:rowOff>0</xdr:rowOff>
    </xdr:from>
    <xdr:to>
      <xdr:col>11</xdr:col>
      <xdr:colOff>87630</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0429" y="0"/>
          <a:ext cx="3713151" cy="666508"/>
        </a:xfrm>
        <a:prstGeom prst="rect">
          <a:avLst/>
        </a:prstGeom>
      </xdr:spPr>
    </xdr:pic>
    <xdr:clientData/>
  </xdr:twoCellAnchor>
  <xdr:twoCellAnchor editAs="oneCell">
    <xdr:from>
      <xdr:col>7</xdr:col>
      <xdr:colOff>60654</xdr:colOff>
      <xdr:row>3</xdr:row>
      <xdr:rowOff>0</xdr:rowOff>
    </xdr:from>
    <xdr:to>
      <xdr:col>7</xdr:col>
      <xdr:colOff>768548</xdr:colOff>
      <xdr:row>6</xdr:row>
      <xdr:rowOff>102506</xdr:rowOff>
    </xdr:to>
    <xdr:pic>
      <xdr:nvPicPr>
        <xdr:cNvPr id="2" name="Picture 1">
          <a:extLst>
            <a:ext uri="{FF2B5EF4-FFF2-40B4-BE49-F238E27FC236}">
              <a16:creationId xmlns:a16="http://schemas.microsoft.com/office/drawing/2014/main" id="{DFAEF957-6E85-4221-BF72-6E6EB4C6F7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4254" y="742950"/>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234825</xdr:colOff>
      <xdr:row>3</xdr:row>
      <xdr:rowOff>190500</xdr:rowOff>
    </xdr:from>
    <xdr:to>
      <xdr:col>9</xdr:col>
      <xdr:colOff>595868</xdr:colOff>
      <xdr:row>6</xdr:row>
      <xdr:rowOff>42635</xdr:rowOff>
    </xdr:to>
    <xdr:pic>
      <xdr:nvPicPr>
        <xdr:cNvPr id="3" name="Picture 1">
          <a:extLst>
            <a:ext uri="{FF2B5EF4-FFF2-40B4-BE49-F238E27FC236}">
              <a16:creationId xmlns:a16="http://schemas.microsoft.com/office/drawing/2014/main" id="{F37C3991-E7A4-4282-962D-9B9BB46B84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6625" y="933450"/>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174954</xdr:colOff>
      <xdr:row>3</xdr:row>
      <xdr:rowOff>27214</xdr:rowOff>
    </xdr:from>
    <xdr:to>
      <xdr:col>10</xdr:col>
      <xdr:colOff>983845</xdr:colOff>
      <xdr:row>6</xdr:row>
      <xdr:rowOff>163285</xdr:rowOff>
    </xdr:to>
    <xdr:pic>
      <xdr:nvPicPr>
        <xdr:cNvPr id="5" name="Picture 2">
          <a:extLst>
            <a:ext uri="{FF2B5EF4-FFF2-40B4-BE49-F238E27FC236}">
              <a16:creationId xmlns:a16="http://schemas.microsoft.com/office/drawing/2014/main" id="{1F2B795A-6D62-41BF-ADB5-FE6660547BC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3154" y="770164"/>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41"/>
  <sheetViews>
    <sheetView tabSelected="1" zoomScale="85" zoomScaleNormal="85" zoomScaleSheetLayoutView="100" workbookViewId="0">
      <selection activeCell="H14" sqref="H14:I15"/>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3" width="11.7109375" customWidth="1"/>
    <col min="14" max="14" width="12.140625" bestFit="1" customWidth="1"/>
    <col min="15" max="15" width="10.7109375" customWidth="1"/>
    <col min="16" max="16" width="40.140625" bestFit="1" customWidth="1"/>
    <col min="19" max="20" width="12.7109375" customWidth="1"/>
  </cols>
  <sheetData>
    <row r="1" spans="1:15" ht="20.100000000000001" customHeight="1" x14ac:dyDescent="0.3">
      <c r="A1" s="12" t="s">
        <v>117</v>
      </c>
      <c r="B1" s="114">
        <v>45860</v>
      </c>
      <c r="C1" s="115"/>
      <c r="D1" s="115"/>
      <c r="E1" s="115"/>
      <c r="F1" s="44" t="s">
        <v>25</v>
      </c>
      <c r="G1" s="60" t="s">
        <v>121</v>
      </c>
      <c r="H1"/>
    </row>
    <row r="2" spans="1:15" ht="20.100000000000001" customHeight="1" x14ac:dyDescent="0.3">
      <c r="A2" s="10" t="s">
        <v>28</v>
      </c>
      <c r="B2" s="12"/>
      <c r="C2" s="12"/>
      <c r="D2" s="11"/>
      <c r="E2" s="11"/>
      <c r="F2" s="44"/>
      <c r="G2" s="61"/>
      <c r="H2" s="11"/>
    </row>
    <row r="3" spans="1:15" s="20" customFormat="1" ht="20.100000000000001" customHeight="1" x14ac:dyDescent="0.3">
      <c r="A3" s="10" t="s">
        <v>12</v>
      </c>
      <c r="B3" s="11"/>
      <c r="C3" s="10"/>
      <c r="D3" s="11"/>
      <c r="E3" s="44"/>
      <c r="F3" s="44" t="s">
        <v>2</v>
      </c>
      <c r="G3" s="60" t="s">
        <v>122</v>
      </c>
      <c r="H3" s="18"/>
      <c r="I3" s="19"/>
      <c r="J3" s="19"/>
    </row>
    <row r="4" spans="1:15" s="20" customFormat="1" ht="20.100000000000001" customHeight="1" x14ac:dyDescent="0.3">
      <c r="A4" s="10" t="s">
        <v>13</v>
      </c>
      <c r="B4" s="11"/>
      <c r="C4" s="11"/>
      <c r="D4" s="11"/>
      <c r="E4" s="47"/>
      <c r="F4" s="47"/>
      <c r="G4" s="60" t="s">
        <v>123</v>
      </c>
      <c r="H4" s="18"/>
      <c r="I4" s="19"/>
      <c r="J4" s="19"/>
    </row>
    <row r="5" spans="1:15" s="20" customFormat="1" ht="10.15" customHeight="1" x14ac:dyDescent="0.3">
      <c r="A5" s="10"/>
      <c r="B5" s="11"/>
      <c r="C5" s="11"/>
      <c r="D5" s="11"/>
      <c r="E5" s="47"/>
      <c r="H5" s="18"/>
      <c r="I5" s="19"/>
      <c r="J5" s="19"/>
    </row>
    <row r="6" spans="1:15" s="20" customFormat="1" ht="20.100000000000001" customHeight="1" x14ac:dyDescent="0.3">
      <c r="B6" s="19"/>
      <c r="C6" s="19"/>
      <c r="D6" s="19"/>
      <c r="E6" s="19"/>
      <c r="F6" s="44" t="s">
        <v>98</v>
      </c>
      <c r="G6" s="79" t="s">
        <v>126</v>
      </c>
      <c r="H6" s="18"/>
      <c r="I6" s="19"/>
      <c r="J6" s="19"/>
    </row>
    <row r="7" spans="1:15" s="20" customFormat="1" ht="20.100000000000001" customHeight="1" x14ac:dyDescent="0.3">
      <c r="A7" s="19"/>
      <c r="B7" s="19"/>
      <c r="C7" s="19"/>
      <c r="D7" s="19"/>
      <c r="E7" s="44"/>
      <c r="F7" s="44" t="s">
        <v>24</v>
      </c>
      <c r="G7" s="62" t="s">
        <v>124</v>
      </c>
      <c r="H7" s="19"/>
      <c r="I7" s="19"/>
      <c r="J7" s="19"/>
    </row>
    <row r="8" spans="1:15" ht="20.100000000000001" customHeight="1" x14ac:dyDescent="0.3">
      <c r="A8" s="10"/>
      <c r="D8" s="13"/>
      <c r="E8" s="44"/>
      <c r="F8" s="44"/>
      <c r="G8" s="63" t="s">
        <v>125</v>
      </c>
      <c r="H8" s="1"/>
    </row>
    <row r="9" spans="1:15" ht="10.15" customHeight="1" x14ac:dyDescent="0.25">
      <c r="A9" s="10"/>
      <c r="D9" s="13"/>
      <c r="E9" s="13"/>
      <c r="F9" s="59"/>
      <c r="G9" s="62"/>
      <c r="H9" s="1"/>
    </row>
    <row r="10" spans="1:15" s="20" customFormat="1" ht="20.100000000000001" customHeight="1" x14ac:dyDescent="0.3">
      <c r="A10" s="19"/>
      <c r="B10" s="19"/>
      <c r="C10" s="19"/>
      <c r="D10" s="19"/>
      <c r="E10" s="44"/>
      <c r="F10" s="44" t="s">
        <v>6</v>
      </c>
      <c r="G10" s="62" t="s">
        <v>14</v>
      </c>
      <c r="H10" s="19"/>
      <c r="I10" s="19"/>
      <c r="J10" s="19"/>
    </row>
    <row r="11" spans="1:15" ht="20.100000000000001" customHeight="1" x14ac:dyDescent="0.25">
      <c r="A11" s="10"/>
      <c r="D11" s="13"/>
      <c r="E11" s="44"/>
      <c r="F11"/>
      <c r="G11" s="62" t="s">
        <v>15</v>
      </c>
      <c r="H11" s="125" t="s">
        <v>99</v>
      </c>
      <c r="I11" s="125"/>
      <c r="M11" s="64" t="s">
        <v>100</v>
      </c>
    </row>
    <row r="12" spans="1:15" ht="20.100000000000001" customHeight="1" x14ac:dyDescent="0.3">
      <c r="A12" s="10"/>
      <c r="D12" s="13"/>
      <c r="E12" s="44"/>
      <c r="F12"/>
      <c r="G12" s="63" t="s">
        <v>16</v>
      </c>
      <c r="H12" s="126"/>
      <c r="I12" s="126"/>
    </row>
    <row r="13" spans="1:15" ht="15" customHeight="1" x14ac:dyDescent="0.35">
      <c r="A13" s="14"/>
      <c r="B13" s="14"/>
      <c r="C13" s="14"/>
      <c r="D13" s="11"/>
      <c r="E13" s="11"/>
      <c r="F13" s="19"/>
      <c r="G13" s="29"/>
      <c r="M13" s="15"/>
      <c r="N13" s="15"/>
    </row>
    <row r="14" spans="1:15" s="16" customFormat="1" ht="14.45" customHeight="1" x14ac:dyDescent="0.2">
      <c r="A14" s="25"/>
      <c r="B14" s="25"/>
      <c r="C14" s="45"/>
      <c r="D14" s="127" t="s">
        <v>26</v>
      </c>
      <c r="E14" s="128"/>
      <c r="F14" s="46"/>
      <c r="G14" s="25" t="s">
        <v>7</v>
      </c>
      <c r="H14" s="25"/>
      <c r="I14" s="25"/>
      <c r="J14" s="26" t="s">
        <v>8</v>
      </c>
      <c r="K14" s="26" t="s">
        <v>8</v>
      </c>
      <c r="L14" s="15"/>
      <c r="M14" s="15"/>
      <c r="N14" s="15"/>
    </row>
    <row r="15" spans="1:15" s="16" customFormat="1" ht="24.95" customHeight="1" thickBot="1" x14ac:dyDescent="0.25">
      <c r="A15" s="27" t="s">
        <v>0</v>
      </c>
      <c r="B15" s="27" t="s">
        <v>3</v>
      </c>
      <c r="C15" s="27" t="s">
        <v>18</v>
      </c>
      <c r="D15" s="58" t="s">
        <v>96</v>
      </c>
      <c r="E15" s="58" t="s">
        <v>97</v>
      </c>
      <c r="F15" s="28" t="s">
        <v>1</v>
      </c>
      <c r="G15" s="27" t="s">
        <v>9</v>
      </c>
      <c r="H15" s="27"/>
      <c r="I15" s="27"/>
      <c r="J15" s="27" t="s">
        <v>11</v>
      </c>
      <c r="K15" s="27" t="s">
        <v>10</v>
      </c>
      <c r="L15" s="15"/>
      <c r="M15" s="15"/>
      <c r="N15" s="39"/>
      <c r="O15" s="15"/>
    </row>
    <row r="16" spans="1:15" s="8" customFormat="1" ht="40.15" customHeight="1" thickTop="1" x14ac:dyDescent="0.2">
      <c r="A16" s="84">
        <v>1</v>
      </c>
      <c r="B16" s="85" t="s">
        <v>127</v>
      </c>
      <c r="C16" s="86" t="s">
        <v>145</v>
      </c>
      <c r="D16" s="86">
        <v>74.875</v>
      </c>
      <c r="E16" s="86">
        <v>72</v>
      </c>
      <c r="F16" s="85" t="s">
        <v>75</v>
      </c>
      <c r="G16" s="85" t="s">
        <v>128</v>
      </c>
      <c r="H16" s="86"/>
      <c r="I16" s="86"/>
      <c r="J16" s="76">
        <v>253.79</v>
      </c>
      <c r="K16" s="87">
        <f t="shared" ref="K16:K26" si="0">J16*A16</f>
        <v>253.79</v>
      </c>
      <c r="L16" s="15"/>
      <c r="M16" s="74"/>
      <c r="N16" s="74"/>
      <c r="O16" s="74"/>
    </row>
    <row r="17" spans="1:18" s="8" customFormat="1" ht="40.15" customHeight="1" x14ac:dyDescent="0.2">
      <c r="A17" s="92">
        <v>3</v>
      </c>
      <c r="B17" s="93" t="s">
        <v>163</v>
      </c>
      <c r="C17" s="90" t="s">
        <v>145</v>
      </c>
      <c r="D17" s="90">
        <v>69.5</v>
      </c>
      <c r="E17" s="90">
        <v>72</v>
      </c>
      <c r="F17" s="89" t="s">
        <v>75</v>
      </c>
      <c r="G17" s="89" t="s">
        <v>128</v>
      </c>
      <c r="H17" s="90"/>
      <c r="I17" s="90"/>
      <c r="J17" s="77">
        <f>483.02/2</f>
        <v>241.51</v>
      </c>
      <c r="K17" s="104">
        <f t="shared" si="0"/>
        <v>724.53</v>
      </c>
      <c r="L17" s="15"/>
      <c r="M17" s="74"/>
      <c r="N17" s="74"/>
      <c r="O17" s="74"/>
    </row>
    <row r="18" spans="1:18" s="8" customFormat="1" ht="40.15" customHeight="1" x14ac:dyDescent="0.2">
      <c r="A18" s="88">
        <v>1</v>
      </c>
      <c r="B18" s="89" t="s">
        <v>129</v>
      </c>
      <c r="C18" s="90" t="s">
        <v>145</v>
      </c>
      <c r="D18" s="94">
        <v>75.25</v>
      </c>
      <c r="E18" s="90">
        <v>72</v>
      </c>
      <c r="F18" s="89" t="s">
        <v>75</v>
      </c>
      <c r="G18" s="89" t="s">
        <v>128</v>
      </c>
      <c r="H18" s="90"/>
      <c r="I18" s="90"/>
      <c r="J18" s="80">
        <v>255.92</v>
      </c>
      <c r="K18" s="104">
        <f t="shared" si="0"/>
        <v>255.92</v>
      </c>
      <c r="L18" s="15"/>
      <c r="M18" s="74"/>
      <c r="N18" s="74"/>
      <c r="O18" s="74"/>
    </row>
    <row r="19" spans="1:18" s="8" customFormat="1" ht="40.15" customHeight="1" x14ac:dyDescent="0.2">
      <c r="A19" s="88">
        <v>1</v>
      </c>
      <c r="B19" s="89" t="s">
        <v>130</v>
      </c>
      <c r="C19" s="90" t="s">
        <v>145</v>
      </c>
      <c r="D19" s="94">
        <v>74.625</v>
      </c>
      <c r="E19" s="90">
        <v>72</v>
      </c>
      <c r="F19" s="89" t="s">
        <v>75</v>
      </c>
      <c r="G19" s="89" t="s">
        <v>128</v>
      </c>
      <c r="H19" s="90"/>
      <c r="I19" s="90"/>
      <c r="J19" s="80">
        <v>254.48</v>
      </c>
      <c r="K19" s="104">
        <f t="shared" ref="K19" si="1">J19*A19</f>
        <v>254.48</v>
      </c>
      <c r="L19" s="15"/>
      <c r="M19" s="74"/>
      <c r="N19" s="74"/>
      <c r="O19" s="74"/>
    </row>
    <row r="20" spans="1:18" s="70" customFormat="1" ht="40.15" customHeight="1" x14ac:dyDescent="0.2">
      <c r="A20" s="92">
        <v>1</v>
      </c>
      <c r="B20" s="93" t="s">
        <v>154</v>
      </c>
      <c r="C20" s="94" t="s">
        <v>145</v>
      </c>
      <c r="D20" s="94">
        <v>80</v>
      </c>
      <c r="E20" s="94">
        <v>72</v>
      </c>
      <c r="F20" s="93" t="s">
        <v>75</v>
      </c>
      <c r="G20" s="93" t="s">
        <v>128</v>
      </c>
      <c r="H20" s="94"/>
      <c r="I20" s="94"/>
      <c r="J20" s="80">
        <v>266.85000000000002</v>
      </c>
      <c r="K20" s="104">
        <f t="shared" ref="K20" si="2">J20*A20</f>
        <v>266.85000000000002</v>
      </c>
      <c r="L20" s="113"/>
      <c r="M20" s="74"/>
      <c r="N20" s="74"/>
      <c r="O20" s="74"/>
    </row>
    <row r="21" spans="1:18" s="8" customFormat="1" ht="45" customHeight="1" x14ac:dyDescent="0.2">
      <c r="A21" s="111">
        <v>2</v>
      </c>
      <c r="B21" s="89" t="s">
        <v>131</v>
      </c>
      <c r="C21" s="110" t="s">
        <v>146</v>
      </c>
      <c r="D21" s="110">
        <v>63.5</v>
      </c>
      <c r="E21" s="94">
        <v>37</v>
      </c>
      <c r="F21" s="89" t="s">
        <v>84</v>
      </c>
      <c r="G21" s="95" t="s">
        <v>150</v>
      </c>
      <c r="H21" s="90"/>
      <c r="I21" s="90"/>
      <c r="J21" s="80">
        <v>298.97500000000002</v>
      </c>
      <c r="K21" s="104">
        <f t="shared" si="0"/>
        <v>597.95000000000005</v>
      </c>
      <c r="L21" s="15"/>
      <c r="M21" s="74" t="s">
        <v>137</v>
      </c>
      <c r="N21" s="74"/>
      <c r="O21" s="74"/>
      <c r="P21" s="74"/>
      <c r="Q21" s="70"/>
      <c r="R21" s="70"/>
    </row>
    <row r="22" spans="1:18" s="8" customFormat="1" ht="45" customHeight="1" x14ac:dyDescent="0.2">
      <c r="A22" s="111">
        <v>2</v>
      </c>
      <c r="B22" s="89" t="s">
        <v>132</v>
      </c>
      <c r="C22" s="110" t="s">
        <v>146</v>
      </c>
      <c r="D22" s="110">
        <v>63.75</v>
      </c>
      <c r="E22" s="94">
        <v>92.375</v>
      </c>
      <c r="F22" s="89" t="s">
        <v>84</v>
      </c>
      <c r="G22" s="95" t="s">
        <v>150</v>
      </c>
      <c r="H22" s="90"/>
      <c r="I22" s="90"/>
      <c r="J22" s="80">
        <v>395.83</v>
      </c>
      <c r="K22" s="104">
        <f t="shared" si="0"/>
        <v>791.66</v>
      </c>
      <c r="L22" s="15"/>
      <c r="M22" s="74" t="s">
        <v>138</v>
      </c>
      <c r="N22" s="74"/>
      <c r="O22" s="74"/>
      <c r="P22" s="74"/>
      <c r="Q22" s="70"/>
      <c r="R22" s="70"/>
    </row>
    <row r="23" spans="1:18" s="8" customFormat="1" ht="45" customHeight="1" x14ac:dyDescent="0.2">
      <c r="A23" s="111">
        <v>2</v>
      </c>
      <c r="B23" s="89" t="s">
        <v>133</v>
      </c>
      <c r="C23" s="110" t="s">
        <v>146</v>
      </c>
      <c r="D23" s="110">
        <v>63.5</v>
      </c>
      <c r="E23" s="94">
        <v>74.25</v>
      </c>
      <c r="F23" s="89" t="s">
        <v>84</v>
      </c>
      <c r="G23" s="95" t="s">
        <v>150</v>
      </c>
      <c r="H23" s="90"/>
      <c r="I23" s="90"/>
      <c r="J23" s="80">
        <v>363.47500000000002</v>
      </c>
      <c r="K23" s="104">
        <f t="shared" si="0"/>
        <v>726.95</v>
      </c>
      <c r="L23" s="15"/>
      <c r="M23" s="74" t="s">
        <v>137</v>
      </c>
      <c r="N23" s="74"/>
      <c r="O23" s="74"/>
      <c r="P23" s="74"/>
      <c r="Q23" s="70"/>
      <c r="R23" s="70"/>
    </row>
    <row r="24" spans="1:18" s="8" customFormat="1" ht="45" customHeight="1" x14ac:dyDescent="0.2">
      <c r="A24" s="111">
        <v>2</v>
      </c>
      <c r="B24" s="89" t="s">
        <v>134</v>
      </c>
      <c r="C24" s="110" t="s">
        <v>146</v>
      </c>
      <c r="D24" s="94">
        <v>63.75</v>
      </c>
      <c r="E24" s="94">
        <v>92.375</v>
      </c>
      <c r="F24" s="89" t="s">
        <v>84</v>
      </c>
      <c r="G24" s="95" t="s">
        <v>151</v>
      </c>
      <c r="H24" s="90"/>
      <c r="I24" s="90"/>
      <c r="J24" s="80">
        <v>395.83</v>
      </c>
      <c r="K24" s="104">
        <f t="shared" si="0"/>
        <v>791.66</v>
      </c>
      <c r="L24" s="15"/>
      <c r="M24" s="74" t="s">
        <v>143</v>
      </c>
      <c r="N24" s="74"/>
      <c r="O24" s="74"/>
      <c r="P24" s="74"/>
      <c r="Q24" s="70"/>
      <c r="R24" s="70"/>
    </row>
    <row r="25" spans="1:18" s="8" customFormat="1" ht="45" customHeight="1" x14ac:dyDescent="0.2">
      <c r="A25" s="111">
        <v>2</v>
      </c>
      <c r="B25" s="89" t="s">
        <v>135</v>
      </c>
      <c r="C25" s="110" t="s">
        <v>146</v>
      </c>
      <c r="D25" s="94">
        <v>64</v>
      </c>
      <c r="E25" s="94">
        <v>92.75</v>
      </c>
      <c r="F25" s="89" t="s">
        <v>84</v>
      </c>
      <c r="G25" s="95" t="s">
        <v>151</v>
      </c>
      <c r="H25" s="90"/>
      <c r="I25" s="90"/>
      <c r="J25" s="80">
        <v>396.8</v>
      </c>
      <c r="K25" s="104">
        <f t="shared" si="0"/>
        <v>793.6</v>
      </c>
      <c r="L25" s="15"/>
      <c r="M25" s="74" t="s">
        <v>144</v>
      </c>
      <c r="N25" s="74"/>
      <c r="O25" s="74"/>
      <c r="P25" s="74"/>
      <c r="Q25" s="70"/>
      <c r="R25" s="70"/>
    </row>
    <row r="26" spans="1:18" s="8" customFormat="1" ht="45" customHeight="1" x14ac:dyDescent="0.2">
      <c r="A26" s="92">
        <v>2</v>
      </c>
      <c r="B26" s="93" t="s">
        <v>155</v>
      </c>
      <c r="C26" s="90" t="s">
        <v>145</v>
      </c>
      <c r="D26" s="94">
        <v>37.5</v>
      </c>
      <c r="E26" s="94">
        <v>81.125</v>
      </c>
      <c r="F26" s="89" t="s">
        <v>75</v>
      </c>
      <c r="G26" s="89" t="s">
        <v>136</v>
      </c>
      <c r="H26" s="90"/>
      <c r="I26" s="90"/>
      <c r="J26" s="80">
        <f>350.66/2</f>
        <v>175.33</v>
      </c>
      <c r="K26" s="104">
        <f t="shared" si="0"/>
        <v>350.66</v>
      </c>
      <c r="L26" s="15"/>
      <c r="N26" s="74"/>
      <c r="O26" s="74"/>
    </row>
    <row r="27" spans="1:18" s="8" customFormat="1" ht="45" customHeight="1" x14ac:dyDescent="0.2">
      <c r="A27" s="92">
        <v>3</v>
      </c>
      <c r="B27" s="93" t="s">
        <v>156</v>
      </c>
      <c r="C27" s="90" t="s">
        <v>145</v>
      </c>
      <c r="D27" s="97">
        <v>44.5</v>
      </c>
      <c r="E27" s="94">
        <v>81.125</v>
      </c>
      <c r="F27" s="98" t="s">
        <v>75</v>
      </c>
      <c r="G27" s="98" t="s">
        <v>136</v>
      </c>
      <c r="H27" s="96"/>
      <c r="I27" s="96"/>
      <c r="J27" s="80">
        <f>577.44/3</f>
        <v>192.48000000000002</v>
      </c>
      <c r="K27" s="104">
        <f t="shared" ref="K27" si="3">J27*A27</f>
        <v>577.44000000000005</v>
      </c>
      <c r="L27" s="15"/>
      <c r="M27" s="74"/>
      <c r="N27" s="74"/>
      <c r="O27" s="74"/>
      <c r="P27" s="74"/>
    </row>
    <row r="28" spans="1:18" s="8" customFormat="1" ht="45" customHeight="1" x14ac:dyDescent="0.2">
      <c r="A28" s="88">
        <v>1</v>
      </c>
      <c r="B28" s="93" t="s">
        <v>157</v>
      </c>
      <c r="C28" s="90" t="s">
        <v>146</v>
      </c>
      <c r="D28" s="94">
        <v>74.875</v>
      </c>
      <c r="E28" s="94">
        <v>44.75</v>
      </c>
      <c r="F28" s="95" t="s">
        <v>84</v>
      </c>
      <c r="G28" s="95" t="s">
        <v>148</v>
      </c>
      <c r="H28" s="100"/>
      <c r="I28" s="100"/>
      <c r="J28" s="80">
        <v>423.31</v>
      </c>
      <c r="K28" s="104">
        <f t="shared" ref="K28" si="4">J28*A28</f>
        <v>423.31</v>
      </c>
      <c r="L28" s="15"/>
      <c r="M28" s="74"/>
      <c r="N28" s="74"/>
      <c r="O28" s="74"/>
      <c r="P28" s="74"/>
      <c r="Q28" s="70"/>
      <c r="R28" s="70"/>
    </row>
    <row r="29" spans="1:18" s="8" customFormat="1" ht="45" customHeight="1" x14ac:dyDescent="0.2">
      <c r="A29" s="92">
        <v>1</v>
      </c>
      <c r="B29" s="93" t="s">
        <v>158</v>
      </c>
      <c r="C29" s="100" t="s">
        <v>146</v>
      </c>
      <c r="D29" s="94">
        <v>69.5</v>
      </c>
      <c r="E29" s="94">
        <v>44.5</v>
      </c>
      <c r="F29" s="95" t="s">
        <v>84</v>
      </c>
      <c r="G29" s="95" t="s">
        <v>148</v>
      </c>
      <c r="H29" s="100"/>
      <c r="I29" s="100"/>
      <c r="J29" s="80">
        <v>402.17</v>
      </c>
      <c r="K29" s="104">
        <f t="shared" ref="K29:K31" si="5">J29*A29</f>
        <v>402.17</v>
      </c>
      <c r="L29" s="15"/>
      <c r="M29" s="74"/>
      <c r="N29" s="74"/>
      <c r="O29" s="74"/>
      <c r="P29" s="74"/>
      <c r="Q29" s="70"/>
      <c r="R29" s="70"/>
    </row>
    <row r="30" spans="1:18" s="8" customFormat="1" ht="45" customHeight="1" x14ac:dyDescent="0.2">
      <c r="A30" s="99">
        <v>1</v>
      </c>
      <c r="B30" s="93" t="s">
        <v>159</v>
      </c>
      <c r="C30" s="100" t="s">
        <v>146</v>
      </c>
      <c r="D30" s="94">
        <v>69.5</v>
      </c>
      <c r="E30" s="94">
        <v>43.875</v>
      </c>
      <c r="F30" s="95" t="s">
        <v>84</v>
      </c>
      <c r="G30" s="95" t="s">
        <v>148</v>
      </c>
      <c r="H30" s="100"/>
      <c r="I30" s="100"/>
      <c r="J30" s="80">
        <v>400.44</v>
      </c>
      <c r="K30" s="104">
        <f t="shared" si="5"/>
        <v>400.44</v>
      </c>
      <c r="L30" s="68"/>
      <c r="M30" s="74"/>
      <c r="N30" s="74"/>
      <c r="O30" s="74"/>
      <c r="P30" s="74"/>
      <c r="Q30" s="70"/>
      <c r="R30" s="70"/>
    </row>
    <row r="31" spans="1:18" s="8" customFormat="1" ht="45" customHeight="1" x14ac:dyDescent="0.2">
      <c r="A31" s="99">
        <v>1</v>
      </c>
      <c r="B31" s="93" t="s">
        <v>160</v>
      </c>
      <c r="C31" s="100" t="s">
        <v>146</v>
      </c>
      <c r="D31" s="94">
        <v>75.25</v>
      </c>
      <c r="E31" s="94">
        <v>44.25</v>
      </c>
      <c r="F31" s="95" t="s">
        <v>84</v>
      </c>
      <c r="G31" s="95" t="s">
        <v>148</v>
      </c>
      <c r="H31" s="100"/>
      <c r="I31" s="100"/>
      <c r="J31" s="80">
        <v>423.23</v>
      </c>
      <c r="K31" s="104">
        <f t="shared" si="5"/>
        <v>423.23</v>
      </c>
      <c r="L31" s="68"/>
      <c r="M31" s="74"/>
      <c r="N31" s="74"/>
      <c r="O31" s="74"/>
      <c r="P31" s="74"/>
      <c r="Q31" s="70"/>
      <c r="R31" s="70"/>
    </row>
    <row r="32" spans="1:18" s="8" customFormat="1" ht="45" customHeight="1" x14ac:dyDescent="0.2">
      <c r="A32" s="99">
        <v>1</v>
      </c>
      <c r="B32" s="93" t="s">
        <v>161</v>
      </c>
      <c r="C32" s="100" t="s">
        <v>146</v>
      </c>
      <c r="D32" s="94">
        <v>74.625</v>
      </c>
      <c r="E32" s="94">
        <v>44.625</v>
      </c>
      <c r="F32" s="95" t="s">
        <v>84</v>
      </c>
      <c r="G32" s="95" t="s">
        <v>148</v>
      </c>
      <c r="H32" s="100"/>
      <c r="I32" s="100"/>
      <c r="J32" s="80">
        <v>421.99</v>
      </c>
      <c r="K32" s="104">
        <f t="shared" ref="K32:K33" si="6">J32*A32</f>
        <v>421.99</v>
      </c>
      <c r="L32" s="68"/>
      <c r="M32" s="74"/>
      <c r="N32" s="74"/>
      <c r="O32" s="74"/>
      <c r="P32" s="74"/>
      <c r="Q32" s="70"/>
      <c r="R32" s="70"/>
    </row>
    <row r="33" spans="1:20" s="8" customFormat="1" ht="45" customHeight="1" x14ac:dyDescent="0.2">
      <c r="A33" s="99">
        <v>1</v>
      </c>
      <c r="B33" s="93" t="s">
        <v>162</v>
      </c>
      <c r="C33" s="100" t="s">
        <v>146</v>
      </c>
      <c r="D33" s="94">
        <v>80</v>
      </c>
      <c r="E33" s="94">
        <v>44.25</v>
      </c>
      <c r="F33" s="95" t="s">
        <v>84</v>
      </c>
      <c r="G33" s="95" t="s">
        <v>148</v>
      </c>
      <c r="H33" s="100"/>
      <c r="I33" s="100"/>
      <c r="J33" s="80">
        <v>441.2</v>
      </c>
      <c r="K33" s="104">
        <f t="shared" si="6"/>
        <v>441.2</v>
      </c>
      <c r="L33" s="68"/>
      <c r="M33" s="74"/>
      <c r="N33" s="74"/>
      <c r="O33" s="74"/>
      <c r="P33" s="74"/>
      <c r="Q33" s="70"/>
      <c r="R33" s="70"/>
    </row>
    <row r="34" spans="1:20" s="8" customFormat="1" ht="40.15" customHeight="1" x14ac:dyDescent="0.2">
      <c r="A34" s="101">
        <v>1</v>
      </c>
      <c r="B34" s="136"/>
      <c r="C34" s="137"/>
      <c r="D34" s="137"/>
      <c r="E34" s="138"/>
      <c r="F34" s="102" t="s">
        <v>118</v>
      </c>
      <c r="G34" s="103"/>
      <c r="H34" s="136"/>
      <c r="I34" s="138"/>
      <c r="J34" s="78">
        <v>750</v>
      </c>
      <c r="K34" s="91">
        <f t="shared" ref="K34:K35" si="7">J34*A34</f>
        <v>750</v>
      </c>
      <c r="L34" s="68"/>
      <c r="M34" s="81">
        <v>350</v>
      </c>
      <c r="P34" s="30"/>
      <c r="R34" s="30"/>
    </row>
    <row r="35" spans="1:20" s="8" customFormat="1" ht="40.15" customHeight="1" x14ac:dyDescent="0.2">
      <c r="A35" s="90">
        <v>1</v>
      </c>
      <c r="B35" s="139"/>
      <c r="C35" s="140"/>
      <c r="D35" s="140"/>
      <c r="E35" s="140"/>
      <c r="F35" s="89" t="s">
        <v>119</v>
      </c>
      <c r="G35" s="93"/>
      <c r="H35" s="139"/>
      <c r="I35" s="140"/>
      <c r="J35" s="77">
        <v>1725</v>
      </c>
      <c r="K35" s="105">
        <f t="shared" si="7"/>
        <v>1725</v>
      </c>
      <c r="L35" s="68"/>
      <c r="M35" s="82">
        <f>350*2*0.7</f>
        <v>489.99999999999994</v>
      </c>
      <c r="N35" s="82">
        <f>540*2</f>
        <v>1080</v>
      </c>
      <c r="O35" s="82">
        <f>2*75</f>
        <v>150</v>
      </c>
      <c r="P35" s="30"/>
      <c r="R35" s="30"/>
      <c r="S35" s="71"/>
      <c r="T35" s="72"/>
    </row>
    <row r="36" spans="1:20" s="8" customFormat="1" ht="24.95" customHeight="1" thickBot="1" x14ac:dyDescent="0.25">
      <c r="A36" s="133"/>
      <c r="B36" s="134"/>
      <c r="C36" s="134"/>
      <c r="D36" s="134"/>
      <c r="E36" s="134"/>
      <c r="F36" s="134"/>
      <c r="G36" s="134"/>
      <c r="H36" s="134"/>
      <c r="I36" s="134"/>
      <c r="J36" s="134"/>
      <c r="K36" s="135"/>
      <c r="L36" s="4"/>
      <c r="M36" s="8" t="s">
        <v>139</v>
      </c>
      <c r="N36" s="8" t="s">
        <v>140</v>
      </c>
      <c r="O36" s="8" t="s">
        <v>141</v>
      </c>
      <c r="P36" s="30"/>
    </row>
    <row r="37" spans="1:20" s="8" customFormat="1" ht="34.700000000000003" customHeight="1" thickTop="1" x14ac:dyDescent="0.2">
      <c r="A37" s="106"/>
      <c r="B37" s="107"/>
      <c r="C37" s="107"/>
      <c r="D37" s="107"/>
      <c r="E37" s="107"/>
      <c r="F37" s="107"/>
      <c r="G37" s="107"/>
      <c r="H37" s="107"/>
      <c r="I37" s="107"/>
      <c r="J37" s="108"/>
      <c r="K37" s="109">
        <f>SUM(K16:K36)</f>
        <v>11372.83</v>
      </c>
      <c r="L37" s="83"/>
      <c r="M37" s="8" t="s">
        <v>142</v>
      </c>
    </row>
    <row r="38" spans="1:20" ht="24.95" customHeight="1" x14ac:dyDescent="0.2">
      <c r="A38" s="2"/>
      <c r="B38" s="2"/>
      <c r="C38" s="2"/>
      <c r="D38" s="2"/>
      <c r="E38" s="2"/>
      <c r="F38" s="2"/>
      <c r="G38" s="2"/>
      <c r="H38" s="2"/>
      <c r="I38" s="2"/>
      <c r="J38" s="3"/>
      <c r="K38" s="4"/>
      <c r="L38" s="7"/>
    </row>
    <row r="39" spans="1:20" s="8" customFormat="1" ht="20.100000000000001" customHeight="1" x14ac:dyDescent="0.2">
      <c r="A39" s="69"/>
      <c r="B39" s="129" t="s">
        <v>120</v>
      </c>
      <c r="C39" s="130"/>
      <c r="D39" s="130"/>
      <c r="E39" s="130"/>
      <c r="F39" s="130"/>
      <c r="G39" s="130"/>
      <c r="H39" s="130"/>
      <c r="I39" s="130"/>
      <c r="J39" s="130"/>
      <c r="K39" s="130"/>
      <c r="L39" s="17"/>
    </row>
    <row r="40" spans="1:20" ht="20.100000000000001" customHeight="1" x14ac:dyDescent="0.2">
      <c r="A40" s="69"/>
      <c r="B40" s="129"/>
      <c r="C40" s="130"/>
      <c r="D40" s="130"/>
      <c r="E40" s="130"/>
      <c r="F40" s="130"/>
      <c r="G40" s="130"/>
      <c r="H40" s="130"/>
      <c r="I40" s="130"/>
      <c r="J40" s="130"/>
      <c r="K40" s="130"/>
      <c r="L40" s="66"/>
    </row>
    <row r="41" spans="1:20" ht="20.100000000000001" customHeight="1" x14ac:dyDescent="0.2">
      <c r="A41" s="69"/>
      <c r="B41" s="130"/>
      <c r="C41" s="130"/>
      <c r="D41" s="130"/>
      <c r="E41" s="130"/>
      <c r="F41" s="130"/>
      <c r="G41" s="130"/>
      <c r="H41" s="130"/>
      <c r="I41" s="130"/>
      <c r="J41" s="130"/>
      <c r="K41" s="130"/>
      <c r="L41" s="66"/>
    </row>
    <row r="42" spans="1:20" ht="24.95" customHeight="1" thickBot="1" x14ac:dyDescent="0.25">
      <c r="A42" s="69"/>
      <c r="B42" s="69"/>
      <c r="C42" s="69"/>
      <c r="D42" s="69"/>
      <c r="E42" s="69"/>
      <c r="F42" s="69"/>
      <c r="G42" s="69"/>
      <c r="H42" s="69"/>
      <c r="I42" s="69"/>
      <c r="J42" s="75"/>
      <c r="K42" s="68"/>
      <c r="L42" s="66"/>
    </row>
    <row r="43" spans="1:20" ht="20.100000000000001" customHeight="1" x14ac:dyDescent="0.2">
      <c r="A43" s="116" t="s">
        <v>164</v>
      </c>
      <c r="B43" s="117"/>
      <c r="C43" s="117"/>
      <c r="D43" s="117"/>
      <c r="E43" s="117"/>
      <c r="F43" s="117"/>
      <c r="G43" s="117"/>
      <c r="H43" s="117"/>
      <c r="I43" s="117"/>
      <c r="J43" s="117"/>
      <c r="K43" s="118"/>
      <c r="L43" s="7"/>
    </row>
    <row r="44" spans="1:20" s="8" customFormat="1" ht="24.95" customHeight="1" x14ac:dyDescent="0.2">
      <c r="A44" s="119"/>
      <c r="B44" s="120"/>
      <c r="C44" s="120"/>
      <c r="D44" s="120"/>
      <c r="E44" s="120"/>
      <c r="F44" s="120"/>
      <c r="G44" s="120"/>
      <c r="H44" s="120"/>
      <c r="I44" s="120"/>
      <c r="J44" s="120"/>
      <c r="K44" s="121"/>
      <c r="L44" s="7"/>
    </row>
    <row r="45" spans="1:20" s="8" customFormat="1" ht="24.95" customHeight="1" x14ac:dyDescent="0.2">
      <c r="A45" s="119"/>
      <c r="B45" s="120"/>
      <c r="C45" s="120"/>
      <c r="D45" s="120"/>
      <c r="E45" s="120"/>
      <c r="F45" s="120"/>
      <c r="G45" s="120"/>
      <c r="H45" s="120"/>
      <c r="I45" s="120"/>
      <c r="J45" s="120"/>
      <c r="K45" s="121"/>
      <c r="L45" s="7"/>
    </row>
    <row r="46" spans="1:20" ht="24.95" customHeight="1" x14ac:dyDescent="0.2">
      <c r="A46" s="119"/>
      <c r="B46" s="120"/>
      <c r="C46" s="120"/>
      <c r="D46" s="120"/>
      <c r="E46" s="120"/>
      <c r="F46" s="120"/>
      <c r="G46" s="120"/>
      <c r="H46" s="120"/>
      <c r="I46" s="120"/>
      <c r="J46" s="120"/>
      <c r="K46" s="121"/>
      <c r="L46" s="7"/>
    </row>
    <row r="47" spans="1:20" ht="24.95" customHeight="1" thickBot="1" x14ac:dyDescent="0.25">
      <c r="A47" s="122"/>
      <c r="B47" s="123"/>
      <c r="C47" s="123"/>
      <c r="D47" s="123"/>
      <c r="E47" s="123"/>
      <c r="F47" s="123"/>
      <c r="G47" s="123"/>
      <c r="H47" s="123"/>
      <c r="I47" s="123"/>
      <c r="J47" s="123"/>
      <c r="K47" s="124"/>
      <c r="L47" s="7"/>
    </row>
    <row r="48" spans="1:20" ht="24.95" customHeight="1" x14ac:dyDescent="0.2">
      <c r="A48" s="2"/>
      <c r="B48" s="2"/>
      <c r="C48" s="2"/>
      <c r="D48" s="2"/>
      <c r="E48" s="2"/>
      <c r="F48" s="2"/>
      <c r="G48" s="2"/>
      <c r="H48" s="2"/>
      <c r="I48" s="2"/>
      <c r="J48" s="3"/>
      <c r="K48" s="4"/>
      <c r="L48" s="7"/>
    </row>
    <row r="49" spans="1:12" ht="24.95" customHeight="1" x14ac:dyDescent="0.25">
      <c r="A49" s="2"/>
      <c r="B49" s="48" t="s">
        <v>27</v>
      </c>
      <c r="C49" s="49"/>
      <c r="D49" s="49"/>
      <c r="E49" s="49"/>
      <c r="F49" s="49"/>
      <c r="G49" s="49"/>
      <c r="H49" s="49"/>
      <c r="I49" s="49"/>
      <c r="J49" s="50"/>
      <c r="K49" s="51"/>
      <c r="L49" s="7"/>
    </row>
    <row r="50" spans="1:12" ht="24.95" customHeight="1" x14ac:dyDescent="0.25">
      <c r="A50" s="69"/>
      <c r="B50" s="112" t="s">
        <v>153</v>
      </c>
      <c r="C50" s="49"/>
      <c r="D50" s="49"/>
      <c r="E50" s="49"/>
      <c r="F50" s="49"/>
      <c r="G50" s="49"/>
      <c r="H50" s="49"/>
      <c r="I50" s="49"/>
      <c r="J50" s="73"/>
      <c r="K50" s="74"/>
      <c r="L50" s="66"/>
    </row>
    <row r="51" spans="1:12" ht="24.95" customHeight="1" x14ac:dyDescent="0.25">
      <c r="A51" s="69"/>
      <c r="B51" s="48" t="s">
        <v>147</v>
      </c>
      <c r="C51" s="49"/>
      <c r="D51" s="49"/>
      <c r="E51" s="49"/>
      <c r="F51" s="49"/>
      <c r="G51" s="49"/>
      <c r="H51" s="49"/>
      <c r="I51" s="49"/>
      <c r="J51" s="73"/>
      <c r="K51" s="74"/>
      <c r="L51" s="66"/>
    </row>
    <row r="52" spans="1:12" ht="24.95" customHeight="1" x14ac:dyDescent="0.25">
      <c r="A52" s="69"/>
      <c r="B52" s="48" t="s">
        <v>149</v>
      </c>
      <c r="C52" s="49"/>
      <c r="D52" s="49"/>
      <c r="E52" s="49"/>
      <c r="F52" s="49"/>
      <c r="G52" s="49"/>
      <c r="H52" s="49"/>
      <c r="I52" s="49"/>
      <c r="J52" s="73"/>
      <c r="K52" s="74"/>
      <c r="L52" s="66"/>
    </row>
    <row r="53" spans="1:12" ht="24.95" customHeight="1" x14ac:dyDescent="0.25">
      <c r="A53" s="69"/>
      <c r="B53" s="48" t="s">
        <v>152</v>
      </c>
      <c r="C53" s="49"/>
      <c r="D53" s="49"/>
      <c r="E53" s="49"/>
      <c r="F53" s="49"/>
      <c r="G53" s="49"/>
      <c r="H53" s="49"/>
      <c r="I53" s="49"/>
      <c r="J53" s="73"/>
      <c r="K53" s="74"/>
      <c r="L53" s="66"/>
    </row>
    <row r="54" spans="1:12" ht="24.95" customHeight="1" x14ac:dyDescent="0.2">
      <c r="A54" s="2"/>
      <c r="B54" s="2"/>
      <c r="C54" s="2"/>
      <c r="D54" s="2"/>
      <c r="E54" s="2"/>
      <c r="F54" s="2"/>
      <c r="G54" s="2"/>
      <c r="H54" s="2"/>
      <c r="I54" s="2"/>
      <c r="J54" s="3"/>
      <c r="K54" s="4"/>
      <c r="L54" s="7"/>
    </row>
    <row r="55" spans="1:12" s="21" customFormat="1" ht="24.95" customHeight="1" x14ac:dyDescent="0.2">
      <c r="B55" s="38" t="s">
        <v>17</v>
      </c>
      <c r="C55" s="22"/>
      <c r="F55" s="23"/>
      <c r="G55" s="22"/>
      <c r="H55" s="22"/>
      <c r="I55" s="22"/>
      <c r="J55" s="22"/>
      <c r="K55" s="22"/>
      <c r="L55" s="24"/>
    </row>
    <row r="56" spans="1:12" s="8" customFormat="1" ht="20.100000000000001" customHeight="1" x14ac:dyDescent="0.2">
      <c r="A56" s="31">
        <v>1</v>
      </c>
      <c r="B56" s="32" t="s">
        <v>107</v>
      </c>
      <c r="C56" s="2"/>
      <c r="D56" s="2"/>
      <c r="E56" s="2"/>
      <c r="F56" s="2"/>
      <c r="G56" s="2"/>
      <c r="H56" s="2"/>
      <c r="I56" s="2"/>
      <c r="J56" s="3"/>
      <c r="K56" s="37"/>
      <c r="L56" s="2"/>
    </row>
    <row r="57" spans="1:12" s="35" customFormat="1" ht="16.149999999999999" customHeight="1" x14ac:dyDescent="0.2">
      <c r="A57" s="31">
        <v>2</v>
      </c>
      <c r="B57" s="32" t="s">
        <v>101</v>
      </c>
      <c r="C57"/>
      <c r="D57"/>
      <c r="E57"/>
      <c r="F57"/>
      <c r="G57"/>
      <c r="H57"/>
      <c r="I57"/>
      <c r="J57"/>
      <c r="K57"/>
      <c r="L57" s="34"/>
    </row>
    <row r="58" spans="1:12" s="35" customFormat="1" ht="19.149999999999999" customHeight="1" x14ac:dyDescent="0.2">
      <c r="A58" s="31">
        <v>3</v>
      </c>
      <c r="B58" s="32" t="s">
        <v>102</v>
      </c>
      <c r="C58" s="33"/>
      <c r="F58" s="36"/>
      <c r="G58" s="33"/>
      <c r="H58" s="33"/>
      <c r="I58" s="33"/>
      <c r="J58" s="33"/>
      <c r="K58" s="33"/>
      <c r="L58" s="34"/>
    </row>
    <row r="59" spans="1:12" s="35" customFormat="1" ht="20.100000000000001" customHeight="1" x14ac:dyDescent="0.2">
      <c r="A59" s="31">
        <v>4</v>
      </c>
      <c r="B59" s="131" t="s">
        <v>108</v>
      </c>
      <c r="C59" s="131"/>
      <c r="D59" s="131"/>
      <c r="E59" s="131"/>
      <c r="F59" s="131"/>
      <c r="G59" s="131"/>
      <c r="H59" s="131"/>
      <c r="I59" s="131"/>
      <c r="J59" s="132"/>
      <c r="K59" s="132"/>
      <c r="L59" s="34"/>
    </row>
    <row r="60" spans="1:12" ht="20.100000000000001" customHeight="1" x14ac:dyDescent="0.2">
      <c r="A60" s="31"/>
      <c r="B60" s="132"/>
      <c r="C60" s="132"/>
      <c r="D60" s="132"/>
      <c r="E60" s="132"/>
      <c r="F60" s="132"/>
      <c r="G60" s="132"/>
      <c r="H60" s="132"/>
      <c r="I60" s="132"/>
      <c r="J60" s="132"/>
      <c r="K60" s="132"/>
      <c r="L60" s="7"/>
    </row>
    <row r="61" spans="1:12" s="8" customFormat="1" ht="20.100000000000001" customHeight="1" x14ac:dyDescent="0.2">
      <c r="A61" s="2"/>
      <c r="B61" s="132"/>
      <c r="C61" s="132"/>
      <c r="D61" s="132"/>
      <c r="E61" s="132"/>
      <c r="F61" s="132"/>
      <c r="G61" s="132"/>
      <c r="H61" s="132"/>
      <c r="I61" s="132"/>
      <c r="J61" s="132"/>
      <c r="K61" s="132"/>
      <c r="L61" s="2"/>
    </row>
    <row r="62" spans="1:12" s="8" customFormat="1" ht="20.100000000000001" customHeight="1" x14ac:dyDescent="0.2">
      <c r="A62" s="2"/>
      <c r="B62" s="132"/>
      <c r="C62" s="132"/>
      <c r="D62" s="132"/>
      <c r="E62" s="132"/>
      <c r="F62" s="132"/>
      <c r="G62" s="132"/>
      <c r="H62" s="132"/>
      <c r="I62" s="132"/>
      <c r="J62" s="132"/>
      <c r="K62" s="132"/>
      <c r="L62" s="2"/>
    </row>
    <row r="63" spans="1:12" s="35" customFormat="1" ht="20.100000000000001" customHeight="1" x14ac:dyDescent="0.2">
      <c r="A63" s="31">
        <v>5</v>
      </c>
      <c r="B63" s="32" t="s">
        <v>109</v>
      </c>
      <c r="C63" s="33"/>
      <c r="F63" s="36"/>
      <c r="G63" s="33"/>
      <c r="H63" s="33"/>
      <c r="I63" s="33"/>
      <c r="J63" s="33"/>
      <c r="K63" s="33"/>
      <c r="L63" s="34"/>
    </row>
    <row r="64" spans="1:12" s="35" customFormat="1" ht="20.100000000000001" customHeight="1" x14ac:dyDescent="0.2">
      <c r="A64" s="31">
        <v>6</v>
      </c>
      <c r="B64" s="32" t="s">
        <v>4</v>
      </c>
      <c r="C64" s="33"/>
      <c r="F64" s="36"/>
      <c r="G64" s="33"/>
      <c r="H64" s="33"/>
      <c r="I64" s="33"/>
      <c r="J64" s="33"/>
      <c r="K64" s="33"/>
      <c r="L64" s="34"/>
    </row>
    <row r="65" spans="1:12" s="35" customFormat="1" ht="19.149999999999999" customHeight="1" x14ac:dyDescent="0.2">
      <c r="A65" s="31">
        <v>7</v>
      </c>
      <c r="B65" s="32" t="s">
        <v>103</v>
      </c>
      <c r="C65" s="33"/>
      <c r="F65" s="36"/>
      <c r="G65" s="33"/>
      <c r="H65" s="33"/>
      <c r="I65" s="33"/>
      <c r="J65" s="33"/>
      <c r="K65" s="33"/>
      <c r="L65" s="34"/>
    </row>
    <row r="66" spans="1:12" s="35" customFormat="1" ht="19.149999999999999" customHeight="1" x14ac:dyDescent="0.2">
      <c r="A66" s="31">
        <v>8</v>
      </c>
      <c r="B66" s="32" t="s">
        <v>104</v>
      </c>
      <c r="C66" s="33"/>
      <c r="F66" s="36"/>
      <c r="G66" s="33"/>
      <c r="H66" s="33"/>
      <c r="I66" s="33"/>
      <c r="J66" s="33"/>
      <c r="K66" s="33"/>
      <c r="L66" s="34"/>
    </row>
    <row r="67" spans="1:12" s="35" customFormat="1" ht="20.100000000000001" customHeight="1" x14ac:dyDescent="0.2">
      <c r="A67" s="31">
        <v>9</v>
      </c>
      <c r="B67" s="32" t="s">
        <v>5</v>
      </c>
      <c r="C67" s="33"/>
      <c r="F67" s="36"/>
      <c r="G67" s="33"/>
      <c r="H67" s="33"/>
      <c r="I67" s="33"/>
      <c r="J67" s="33"/>
      <c r="K67" s="33"/>
      <c r="L67" s="34"/>
    </row>
    <row r="68" spans="1:12" s="35" customFormat="1" ht="20.100000000000001" customHeight="1" x14ac:dyDescent="0.2">
      <c r="A68" s="31">
        <v>10</v>
      </c>
      <c r="B68" s="32" t="s">
        <v>106</v>
      </c>
      <c r="C68" s="33"/>
      <c r="F68" s="36"/>
      <c r="G68" s="33"/>
      <c r="H68" s="33"/>
      <c r="I68" s="33"/>
      <c r="J68" s="33"/>
      <c r="K68" s="33"/>
      <c r="L68" s="34"/>
    </row>
    <row r="69" spans="1:12" ht="20.100000000000001" customHeight="1" x14ac:dyDescent="0.2">
      <c r="A69" s="31">
        <v>11</v>
      </c>
      <c r="B69" s="32" t="s">
        <v>105</v>
      </c>
      <c r="C69" s="2"/>
      <c r="D69" s="2"/>
      <c r="E69" s="2"/>
      <c r="F69" s="2"/>
      <c r="G69" s="2"/>
      <c r="H69" s="2"/>
      <c r="I69" s="2"/>
      <c r="J69" s="3"/>
      <c r="K69" s="37"/>
      <c r="L69" s="7"/>
    </row>
    <row r="70" spans="1:12" s="8" customFormat="1" ht="20.100000000000001" customHeight="1" x14ac:dyDescent="0.2">
      <c r="A70" s="31"/>
      <c r="B70" s="32"/>
      <c r="C70" s="2"/>
      <c r="D70" s="2"/>
      <c r="E70" s="2"/>
      <c r="F70" s="2"/>
      <c r="G70" s="2"/>
      <c r="H70" s="2"/>
      <c r="I70" s="2"/>
      <c r="J70" s="3"/>
      <c r="K70" s="37"/>
      <c r="L70" s="2"/>
    </row>
    <row r="71" spans="1:12" ht="20.100000000000001" customHeight="1" x14ac:dyDescent="0.2">
      <c r="A71" s="31"/>
      <c r="B71" s="32"/>
      <c r="C71" s="2"/>
      <c r="D71" s="2"/>
      <c r="E71" s="2"/>
      <c r="F71" s="2"/>
      <c r="G71" s="2"/>
      <c r="H71" s="2"/>
      <c r="I71" s="2"/>
      <c r="J71" s="3"/>
      <c r="K71" s="37"/>
      <c r="L71" s="7"/>
    </row>
    <row r="72" spans="1:12" s="8" customFormat="1" ht="24.95" customHeight="1" x14ac:dyDescent="0.2">
      <c r="A72" s="2"/>
      <c r="B72" s="2"/>
      <c r="C72" s="2"/>
      <c r="D72" s="2"/>
      <c r="E72" s="2"/>
      <c r="F72" s="2"/>
      <c r="G72" s="2"/>
      <c r="H72" s="2"/>
      <c r="I72" s="2"/>
      <c r="J72" s="3"/>
      <c r="K72" s="4"/>
      <c r="L72" s="2"/>
    </row>
    <row r="73" spans="1:12" s="8" customFormat="1" ht="24.95" customHeight="1" x14ac:dyDescent="0.2">
      <c r="A73" s="2"/>
      <c r="B73" s="2"/>
      <c r="C73" s="2"/>
      <c r="D73" s="2"/>
      <c r="E73" s="2"/>
      <c r="F73" s="2"/>
      <c r="G73" s="2"/>
      <c r="H73" s="2"/>
      <c r="I73" s="2"/>
      <c r="J73" s="3"/>
      <c r="K73" s="4"/>
      <c r="L73" s="2"/>
    </row>
    <row r="74" spans="1:12" s="8" customFormat="1" ht="24.95" customHeight="1" x14ac:dyDescent="0.2">
      <c r="A74" s="2"/>
      <c r="B74" s="2"/>
      <c r="C74" s="2"/>
      <c r="D74" s="2"/>
      <c r="E74" s="2"/>
      <c r="F74" s="2"/>
      <c r="G74" s="2"/>
      <c r="H74" s="2"/>
      <c r="I74" s="2"/>
      <c r="J74" s="3"/>
      <c r="K74" s="4"/>
      <c r="L74" s="17"/>
    </row>
    <row r="75" spans="1:12" ht="24.95" customHeight="1" x14ac:dyDescent="0.2">
      <c r="A75" s="2"/>
      <c r="B75" s="2"/>
      <c r="C75" s="2"/>
      <c r="D75" s="2"/>
      <c r="E75" s="2"/>
      <c r="F75" s="2"/>
      <c r="G75" s="2"/>
      <c r="H75" s="2"/>
      <c r="I75" s="2"/>
      <c r="J75" s="3"/>
      <c r="K75" s="4"/>
      <c r="L75" s="7"/>
    </row>
    <row r="76" spans="1:12" ht="24.95" customHeight="1" x14ac:dyDescent="0.2">
      <c r="A76" s="2"/>
      <c r="B76" s="2"/>
      <c r="C76" s="2"/>
      <c r="D76" s="2"/>
      <c r="E76" s="2"/>
      <c r="F76" s="2"/>
      <c r="G76" s="2"/>
      <c r="H76" s="2"/>
      <c r="I76" s="2"/>
      <c r="J76" s="3"/>
      <c r="K76" s="4"/>
      <c r="L76" s="7"/>
    </row>
    <row r="77" spans="1:12" ht="24.95" customHeight="1" x14ac:dyDescent="0.2">
      <c r="A77" s="2"/>
      <c r="B77" s="2"/>
      <c r="C77" s="2"/>
      <c r="D77" s="2"/>
      <c r="E77" s="2"/>
      <c r="F77" s="2"/>
      <c r="G77" s="2"/>
      <c r="H77" s="2"/>
      <c r="I77" s="2"/>
      <c r="J77" s="3"/>
      <c r="K77" s="4"/>
      <c r="L77" s="7"/>
    </row>
    <row r="78" spans="1:12" s="8" customFormat="1" ht="24.95" customHeight="1" x14ac:dyDescent="0.2">
      <c r="A78" s="2"/>
      <c r="B78" s="2"/>
      <c r="C78" s="2"/>
      <c r="D78" s="2"/>
      <c r="E78" s="2"/>
      <c r="F78" s="2"/>
      <c r="G78" s="2"/>
      <c r="H78" s="2"/>
      <c r="I78" s="2"/>
      <c r="J78" s="3"/>
      <c r="K78" s="4"/>
      <c r="L78" s="2"/>
    </row>
    <row r="79" spans="1:12" s="8" customFormat="1" ht="24.95" customHeight="1" x14ac:dyDescent="0.2">
      <c r="A79" s="2"/>
      <c r="B79" s="2"/>
      <c r="C79" s="2"/>
      <c r="D79" s="2"/>
      <c r="E79" s="2"/>
      <c r="F79" s="2"/>
      <c r="G79" s="2"/>
      <c r="H79" s="2"/>
      <c r="I79" s="2"/>
      <c r="J79" s="3"/>
      <c r="K79" s="4"/>
      <c r="L79" s="2"/>
    </row>
    <row r="80" spans="1:12" ht="24.95" customHeight="1" x14ac:dyDescent="0.2">
      <c r="A80" s="2"/>
      <c r="B80" s="2"/>
      <c r="C80" s="2"/>
      <c r="D80" s="2"/>
      <c r="E80" s="2"/>
      <c r="F80" s="2"/>
      <c r="G80" s="2"/>
      <c r="H80" s="2"/>
      <c r="I80" s="2"/>
      <c r="J80" s="3"/>
      <c r="K80" s="4"/>
      <c r="L80" s="7"/>
    </row>
    <row r="81" spans="1:12" ht="24.95" customHeight="1" x14ac:dyDescent="0.2">
      <c r="A81" s="1"/>
      <c r="B81" s="1"/>
      <c r="C81" s="1"/>
      <c r="D81" s="2"/>
      <c r="E81" s="2"/>
      <c r="F81" s="2"/>
      <c r="G81" s="2"/>
      <c r="H81" s="2"/>
      <c r="I81" s="2"/>
      <c r="J81" s="3"/>
      <c r="K81" s="4"/>
      <c r="L81" s="7"/>
    </row>
    <row r="82" spans="1:12" s="8" customFormat="1" ht="24.95" customHeight="1" x14ac:dyDescent="0.2">
      <c r="A82" s="2"/>
      <c r="B82" s="2"/>
      <c r="C82" s="2"/>
      <c r="D82" s="2"/>
      <c r="E82" s="2"/>
      <c r="F82" s="2"/>
      <c r="G82" s="2"/>
      <c r="H82" s="2"/>
      <c r="I82" s="2"/>
      <c r="J82" s="3"/>
      <c r="K82" s="4"/>
      <c r="L82" s="17"/>
    </row>
    <row r="83" spans="1:12" ht="24.95" customHeight="1" x14ac:dyDescent="0.2">
      <c r="A83" s="2"/>
      <c r="B83" s="2"/>
      <c r="C83" s="2"/>
      <c r="D83" s="2"/>
      <c r="E83" s="2"/>
      <c r="F83" s="2"/>
      <c r="G83" s="2"/>
      <c r="H83" s="2"/>
      <c r="I83" s="2"/>
      <c r="J83" s="3"/>
      <c r="K83" s="4"/>
      <c r="L83" s="7"/>
    </row>
    <row r="84" spans="1:12" ht="24.95" customHeight="1" x14ac:dyDescent="0.2">
      <c r="A84" s="2"/>
      <c r="B84" s="2"/>
      <c r="C84" s="2"/>
      <c r="D84" s="2"/>
      <c r="E84" s="2"/>
      <c r="F84" s="2"/>
      <c r="G84" s="2"/>
      <c r="H84" s="2"/>
      <c r="I84" s="2"/>
      <c r="J84" s="3"/>
      <c r="K84" s="4"/>
      <c r="L84" s="7"/>
    </row>
    <row r="85" spans="1:12" ht="24.95" customHeight="1" x14ac:dyDescent="0.2">
      <c r="A85" s="2"/>
      <c r="B85" s="2"/>
      <c r="C85" s="2"/>
      <c r="D85" s="2"/>
      <c r="E85" s="2"/>
      <c r="F85" s="2"/>
      <c r="G85" s="2"/>
      <c r="H85" s="2"/>
      <c r="I85" s="2"/>
      <c r="J85" s="3"/>
      <c r="K85" s="4"/>
      <c r="L85" s="7"/>
    </row>
    <row r="86" spans="1:12" s="8" customFormat="1" ht="24.95" customHeight="1" x14ac:dyDescent="0.2">
      <c r="A86" s="2"/>
      <c r="B86" s="2"/>
      <c r="C86" s="2"/>
      <c r="D86" s="2"/>
      <c r="E86" s="2"/>
      <c r="F86" s="2"/>
      <c r="G86" s="2"/>
      <c r="H86" s="2"/>
      <c r="I86" s="2"/>
      <c r="J86" s="3"/>
      <c r="K86" s="4"/>
      <c r="L86" s="2"/>
    </row>
    <row r="87" spans="1:12" s="8" customFormat="1" ht="24.95" customHeight="1" x14ac:dyDescent="0.2">
      <c r="A87" s="2"/>
      <c r="B87" s="2"/>
      <c r="C87" s="2"/>
      <c r="D87" s="2"/>
      <c r="E87" s="2"/>
      <c r="F87" s="2"/>
      <c r="G87" s="2"/>
      <c r="H87" s="2"/>
      <c r="I87" s="2"/>
      <c r="J87" s="3"/>
      <c r="K87" s="4"/>
      <c r="L87" s="2"/>
    </row>
    <row r="88" spans="1:12" s="8" customFormat="1" ht="24.95" customHeight="1" x14ac:dyDescent="0.2">
      <c r="A88" s="2"/>
      <c r="B88" s="2"/>
      <c r="C88" s="2"/>
      <c r="D88" s="2"/>
      <c r="E88" s="2"/>
      <c r="F88" s="2"/>
      <c r="G88" s="2"/>
      <c r="H88" s="2"/>
      <c r="I88" s="2"/>
      <c r="J88" s="3"/>
      <c r="K88" s="4"/>
      <c r="L88" s="17"/>
    </row>
    <row r="89" spans="1:12" ht="24.95" customHeight="1" x14ac:dyDescent="0.2">
      <c r="A89" s="2"/>
      <c r="B89" s="2"/>
      <c r="C89" s="2"/>
      <c r="D89" s="2"/>
      <c r="E89" s="2"/>
      <c r="F89" s="2"/>
      <c r="G89" s="2"/>
      <c r="H89" s="2"/>
      <c r="I89" s="2"/>
      <c r="J89" s="3"/>
      <c r="K89" s="4"/>
      <c r="L89" s="7"/>
    </row>
    <row r="90" spans="1:12" ht="24.95" customHeight="1" x14ac:dyDescent="0.2">
      <c r="A90" s="2"/>
      <c r="B90" s="2"/>
      <c r="C90" s="2"/>
      <c r="D90" s="2"/>
      <c r="E90" s="2"/>
      <c r="F90" s="2"/>
      <c r="G90" s="2"/>
      <c r="H90" s="2"/>
      <c r="I90" s="2"/>
      <c r="J90" s="3"/>
      <c r="K90" s="4"/>
      <c r="L90" s="7"/>
    </row>
    <row r="91" spans="1:12" ht="24.95" customHeight="1" x14ac:dyDescent="0.2">
      <c r="A91" s="2"/>
      <c r="B91" s="2"/>
      <c r="C91" s="2"/>
      <c r="D91" s="2"/>
      <c r="E91" s="2"/>
      <c r="F91" s="2"/>
      <c r="G91" s="2"/>
      <c r="H91" s="2"/>
      <c r="I91" s="2"/>
      <c r="J91" s="3"/>
      <c r="K91" s="4"/>
      <c r="L91" s="7"/>
    </row>
    <row r="92" spans="1:12" s="8" customFormat="1" ht="24.95" customHeight="1" x14ac:dyDescent="0.2">
      <c r="A92" s="2"/>
      <c r="B92" s="2"/>
      <c r="C92" s="2"/>
      <c r="D92" s="2"/>
      <c r="E92" s="2"/>
      <c r="F92" s="2"/>
      <c r="G92" s="2"/>
      <c r="H92" s="2"/>
      <c r="I92" s="2"/>
      <c r="J92" s="3"/>
      <c r="K92" s="4"/>
      <c r="L92" s="2"/>
    </row>
    <row r="93" spans="1:12" s="8" customFormat="1" ht="24.95" customHeight="1" x14ac:dyDescent="0.2">
      <c r="A93" s="2"/>
      <c r="B93" s="2"/>
      <c r="C93" s="2"/>
      <c r="D93" s="2"/>
      <c r="E93" s="2"/>
      <c r="F93" s="2"/>
      <c r="G93" s="2"/>
      <c r="H93" s="2"/>
      <c r="I93" s="2"/>
      <c r="J93" s="3"/>
      <c r="K93" s="4"/>
      <c r="L93" s="2"/>
    </row>
    <row r="94" spans="1:12" ht="24.95" customHeight="1" x14ac:dyDescent="0.2">
      <c r="A94" s="2"/>
      <c r="B94" s="2"/>
      <c r="C94" s="2"/>
      <c r="D94" s="2"/>
      <c r="E94" s="2"/>
      <c r="F94" s="2"/>
      <c r="G94" s="2"/>
      <c r="H94" s="2"/>
      <c r="I94" s="2"/>
      <c r="J94" s="3"/>
      <c r="K94" s="4"/>
      <c r="L94" s="7"/>
    </row>
    <row r="95" spans="1:12" ht="24.95" customHeight="1" x14ac:dyDescent="0.2">
      <c r="A95" s="1"/>
      <c r="B95" s="1"/>
      <c r="C95" s="1"/>
      <c r="D95" s="2"/>
      <c r="E95" s="2"/>
      <c r="F95" s="2"/>
      <c r="G95" s="2"/>
      <c r="H95" s="2"/>
      <c r="I95" s="2"/>
      <c r="J95" s="3"/>
      <c r="K95" s="4"/>
      <c r="L95" s="7"/>
    </row>
    <row r="96" spans="1:12" ht="24.95" customHeight="1" x14ac:dyDescent="0.2">
      <c r="A96" s="2"/>
      <c r="B96" s="2"/>
      <c r="C96" s="2"/>
      <c r="D96" s="2"/>
      <c r="E96" s="2"/>
      <c r="F96" s="2"/>
      <c r="G96" s="2"/>
      <c r="H96" s="2"/>
      <c r="I96" s="2"/>
      <c r="J96" s="5"/>
      <c r="K96" s="6"/>
      <c r="L96" s="7"/>
    </row>
    <row r="97" spans="1:12" ht="24.95"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sheetData>
  <mergeCells count="12">
    <mergeCell ref="B59:K62"/>
    <mergeCell ref="A36:K36"/>
    <mergeCell ref="B34:E34"/>
    <mergeCell ref="H34:I34"/>
    <mergeCell ref="B35:E35"/>
    <mergeCell ref="H35:I35"/>
    <mergeCell ref="B1:E1"/>
    <mergeCell ref="A43:K47"/>
    <mergeCell ref="H11:I11"/>
    <mergeCell ref="H12:I12"/>
    <mergeCell ref="D14:E14"/>
    <mergeCell ref="B39:K41"/>
  </mergeCells>
  <phoneticPr fontId="12"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69"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65" t="s">
        <v>110</v>
      </c>
    </row>
    <row r="3" spans="1:5" ht="15.75" x14ac:dyDescent="0.25">
      <c r="C3" s="59" t="s">
        <v>111</v>
      </c>
      <c r="E3" s="66"/>
    </row>
    <row r="4" spans="1:5" x14ac:dyDescent="0.2">
      <c r="C4" s="55"/>
    </row>
    <row r="5" spans="1:5" x14ac:dyDescent="0.2">
      <c r="C5" s="55"/>
    </row>
    <row r="6" spans="1:5" x14ac:dyDescent="0.2">
      <c r="C6" s="55"/>
    </row>
    <row r="7" spans="1:5" x14ac:dyDescent="0.2">
      <c r="C7" s="55"/>
    </row>
    <row r="8" spans="1:5" ht="15.75" x14ac:dyDescent="0.25">
      <c r="C8" s="59" t="s">
        <v>112</v>
      </c>
    </row>
    <row r="9" spans="1:5" x14ac:dyDescent="0.2">
      <c r="C9" s="55"/>
    </row>
    <row r="10" spans="1:5" x14ac:dyDescent="0.2">
      <c r="C10" s="55"/>
    </row>
    <row r="11" spans="1:5" x14ac:dyDescent="0.2">
      <c r="C11" s="55"/>
    </row>
    <row r="12" spans="1:5" x14ac:dyDescent="0.2">
      <c r="C12" s="55"/>
    </row>
    <row r="13" spans="1:5" ht="15.75" x14ac:dyDescent="0.25">
      <c r="C13" s="59" t="s">
        <v>113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0" t="s">
        <v>30</v>
      </c>
      <c r="C1" s="40" t="s">
        <v>29</v>
      </c>
      <c r="E1" s="40" t="s">
        <v>59</v>
      </c>
      <c r="F1" s="40"/>
      <c r="H1" s="40" t="s">
        <v>19</v>
      </c>
      <c r="K1" s="40" t="s">
        <v>20</v>
      </c>
    </row>
    <row r="2" spans="1:11" ht="51" x14ac:dyDescent="0.2">
      <c r="A2" s="52" t="s">
        <v>31</v>
      </c>
      <c r="C2" s="53" t="s">
        <v>48</v>
      </c>
      <c r="E2" s="67" t="s">
        <v>114</v>
      </c>
      <c r="F2" s="41"/>
      <c r="H2" s="53" t="s">
        <v>74</v>
      </c>
      <c r="K2" s="53" t="s">
        <v>74</v>
      </c>
    </row>
    <row r="3" spans="1:11" ht="25.5" x14ac:dyDescent="0.2">
      <c r="A3" s="52" t="s">
        <v>32</v>
      </c>
      <c r="C3" s="56" t="s">
        <v>49</v>
      </c>
      <c r="E3" s="52" t="s">
        <v>60</v>
      </c>
      <c r="H3" s="7" t="s">
        <v>78</v>
      </c>
      <c r="K3" s="7" t="s">
        <v>91</v>
      </c>
    </row>
    <row r="4" spans="1:11" ht="38.25" x14ac:dyDescent="0.2">
      <c r="A4" s="52" t="s">
        <v>39</v>
      </c>
      <c r="C4" s="52" t="s">
        <v>50</v>
      </c>
      <c r="E4" s="67" t="s">
        <v>116</v>
      </c>
      <c r="H4" s="52" t="s">
        <v>89</v>
      </c>
      <c r="K4" s="52" t="s">
        <v>92</v>
      </c>
    </row>
    <row r="5" spans="1:11" ht="38.25" x14ac:dyDescent="0.2">
      <c r="A5" s="52" t="s">
        <v>33</v>
      </c>
      <c r="C5" s="41"/>
      <c r="E5" s="56" t="s">
        <v>61</v>
      </c>
      <c r="H5" s="52" t="s">
        <v>76</v>
      </c>
      <c r="K5" s="52" t="s">
        <v>76</v>
      </c>
    </row>
    <row r="6" spans="1:11" ht="38.25" x14ac:dyDescent="0.2">
      <c r="A6" s="52" t="s">
        <v>34</v>
      </c>
      <c r="C6" s="52" t="s">
        <v>51</v>
      </c>
      <c r="E6" s="41" t="s">
        <v>115</v>
      </c>
      <c r="F6" s="41"/>
      <c r="H6" s="52" t="s">
        <v>77</v>
      </c>
      <c r="K6" s="56" t="s">
        <v>93</v>
      </c>
    </row>
    <row r="7" spans="1:11" ht="38.25" x14ac:dyDescent="0.2">
      <c r="A7" s="52" t="s">
        <v>37</v>
      </c>
      <c r="C7" s="52" t="s">
        <v>52</v>
      </c>
      <c r="E7" s="41"/>
      <c r="F7" s="41"/>
      <c r="H7" s="55" t="s">
        <v>49</v>
      </c>
      <c r="J7" s="55"/>
      <c r="K7" s="55" t="s">
        <v>49</v>
      </c>
    </row>
    <row r="8" spans="1:11" ht="26.25" x14ac:dyDescent="0.25">
      <c r="A8" s="53" t="s">
        <v>38</v>
      </c>
      <c r="C8" s="41"/>
      <c r="E8" s="40" t="s">
        <v>21</v>
      </c>
      <c r="F8" s="41"/>
      <c r="H8" s="52" t="s">
        <v>75</v>
      </c>
      <c r="K8" s="41" t="s">
        <v>23</v>
      </c>
    </row>
    <row r="9" spans="1:11" ht="26.25" x14ac:dyDescent="0.25">
      <c r="A9" s="53" t="s">
        <v>40</v>
      </c>
      <c r="C9" s="40" t="s">
        <v>62</v>
      </c>
      <c r="E9" s="41" t="s">
        <v>22</v>
      </c>
      <c r="H9" s="52" t="s">
        <v>85</v>
      </c>
      <c r="K9" s="52" t="s">
        <v>95</v>
      </c>
    </row>
    <row r="10" spans="1:11" ht="25.5" x14ac:dyDescent="0.2">
      <c r="A10" s="53" t="s">
        <v>41</v>
      </c>
      <c r="C10" s="41"/>
      <c r="E10" s="41"/>
      <c r="H10" s="52" t="s">
        <v>86</v>
      </c>
    </row>
    <row r="11" spans="1:11" ht="39" x14ac:dyDescent="0.25">
      <c r="A11" s="41"/>
      <c r="C11" s="7" t="s">
        <v>54</v>
      </c>
      <c r="E11" s="40" t="s">
        <v>65</v>
      </c>
      <c r="H11" s="52" t="s">
        <v>84</v>
      </c>
      <c r="K11" s="52" t="s">
        <v>94</v>
      </c>
    </row>
    <row r="12" spans="1:11" ht="38.25" x14ac:dyDescent="0.2">
      <c r="A12" s="52" t="s">
        <v>47</v>
      </c>
      <c r="C12" s="52" t="s">
        <v>53</v>
      </c>
      <c r="E12" s="7" t="s">
        <v>80</v>
      </c>
      <c r="F12" s="41"/>
      <c r="H12" s="52" t="s">
        <v>87</v>
      </c>
      <c r="K12" s="41"/>
    </row>
    <row r="13" spans="1:11" ht="25.5" x14ac:dyDescent="0.2">
      <c r="A13" s="52"/>
      <c r="C13" s="56" t="s">
        <v>64</v>
      </c>
      <c r="E13" s="7" t="s">
        <v>66</v>
      </c>
      <c r="F13" s="41"/>
      <c r="H13" s="52" t="s">
        <v>88</v>
      </c>
    </row>
    <row r="14" spans="1:11" ht="38.25" x14ac:dyDescent="0.2">
      <c r="A14" s="53" t="s">
        <v>46</v>
      </c>
      <c r="C14" s="52" t="s">
        <v>63</v>
      </c>
      <c r="E14" s="52" t="s">
        <v>79</v>
      </c>
      <c r="H14" s="41"/>
    </row>
    <row r="15" spans="1:11" x14ac:dyDescent="0.2">
      <c r="A15" s="53"/>
      <c r="C15" s="52"/>
      <c r="E15" s="52" t="s">
        <v>67</v>
      </c>
      <c r="H15" s="41"/>
    </row>
    <row r="16" spans="1:11" ht="38.25" x14ac:dyDescent="0.2">
      <c r="C16" s="52" t="s">
        <v>82</v>
      </c>
      <c r="E16" s="52" t="s">
        <v>68</v>
      </c>
      <c r="H16" s="56" t="s">
        <v>90</v>
      </c>
    </row>
    <row r="17" spans="1:11" ht="25.5" x14ac:dyDescent="0.2">
      <c r="A17" s="52" t="s">
        <v>35</v>
      </c>
      <c r="C17" s="52" t="s">
        <v>55</v>
      </c>
      <c r="E17" s="41"/>
      <c r="K17" s="41"/>
    </row>
    <row r="18" spans="1:11" ht="26.25" x14ac:dyDescent="0.25">
      <c r="A18" s="52" t="s">
        <v>44</v>
      </c>
      <c r="C18" s="41"/>
      <c r="E18" s="40" t="s">
        <v>69</v>
      </c>
      <c r="H18" s="41"/>
    </row>
    <row r="19" spans="1:11" ht="25.5" x14ac:dyDescent="0.2">
      <c r="A19" s="53" t="s">
        <v>43</v>
      </c>
      <c r="C19" s="52" t="s">
        <v>83</v>
      </c>
      <c r="E19" s="52" t="s">
        <v>81</v>
      </c>
    </row>
    <row r="20" spans="1:11" ht="38.25" x14ac:dyDescent="0.2">
      <c r="A20" s="52" t="s">
        <v>45</v>
      </c>
      <c r="C20" s="52" t="s">
        <v>56</v>
      </c>
      <c r="E20" s="52" t="s">
        <v>70</v>
      </c>
      <c r="F20" s="41"/>
      <c r="K20" s="42"/>
    </row>
    <row r="21" spans="1:11" ht="25.5" x14ac:dyDescent="0.2">
      <c r="A21" s="52" t="s">
        <v>36</v>
      </c>
      <c r="C21" s="41"/>
      <c r="E21" s="56" t="s">
        <v>49</v>
      </c>
    </row>
    <row r="22" spans="1:11" ht="51" x14ac:dyDescent="0.2">
      <c r="A22" s="41"/>
      <c r="C22" s="57" t="s">
        <v>57</v>
      </c>
      <c r="E22" s="52" t="s">
        <v>71</v>
      </c>
      <c r="K22" s="43"/>
    </row>
    <row r="23" spans="1:11" ht="51" x14ac:dyDescent="0.2">
      <c r="A23" s="54" t="s">
        <v>42</v>
      </c>
      <c r="C23" s="56" t="s">
        <v>58</v>
      </c>
      <c r="E23" s="52" t="s">
        <v>72</v>
      </c>
    </row>
    <row r="24" spans="1:11" x14ac:dyDescent="0.2">
      <c r="A24" s="52"/>
      <c r="C24" s="41"/>
      <c r="E24" s="52" t="s">
        <v>73</v>
      </c>
    </row>
    <row r="25" spans="1:11" x14ac:dyDescent="0.2">
      <c r="A25" s="41"/>
      <c r="C25" s="41"/>
      <c r="E25" s="41"/>
      <c r="H25" s="41"/>
    </row>
    <row r="26" spans="1:11" x14ac:dyDescent="0.2">
      <c r="A26" s="52"/>
      <c r="C26" s="41"/>
      <c r="E26" s="41"/>
    </row>
    <row r="27" spans="1:11" x14ac:dyDescent="0.2">
      <c r="A27" s="41"/>
      <c r="C27" s="41"/>
      <c r="E27" s="41"/>
    </row>
    <row r="28" spans="1:11" x14ac:dyDescent="0.2">
      <c r="A28" s="41"/>
      <c r="E28" s="41"/>
    </row>
    <row r="29" spans="1:11" x14ac:dyDescent="0.2">
      <c r="A29" s="41"/>
      <c r="C29" s="41"/>
      <c r="E29" s="41"/>
      <c r="H29" s="41"/>
    </row>
    <row r="30" spans="1:11" x14ac:dyDescent="0.2">
      <c r="A30" s="41"/>
      <c r="C30" s="41"/>
      <c r="E30" s="41"/>
    </row>
    <row r="31" spans="1:11" x14ac:dyDescent="0.2">
      <c r="A31" s="41"/>
      <c r="C31" s="41"/>
      <c r="E31" s="41"/>
      <c r="H31" s="41"/>
    </row>
    <row r="32" spans="1:11" x14ac:dyDescent="0.2">
      <c r="A32" s="41"/>
      <c r="C32" s="41"/>
      <c r="E32" s="41"/>
    </row>
    <row r="33" spans="1:8" ht="61.5" customHeight="1" x14ac:dyDescent="0.2">
      <c r="A33" s="41"/>
      <c r="C33" s="41"/>
      <c r="E33" s="41"/>
      <c r="H33" s="41"/>
    </row>
    <row r="34" spans="1:8" x14ac:dyDescent="0.2">
      <c r="A34" s="41"/>
      <c r="C34" s="41"/>
      <c r="E34" s="41"/>
    </row>
    <row r="35" spans="1:8" x14ac:dyDescent="0.2">
      <c r="A35" s="41"/>
      <c r="C35" s="41"/>
      <c r="E35" s="41"/>
      <c r="H35" s="41"/>
    </row>
    <row r="36" spans="1:8" x14ac:dyDescent="0.2">
      <c r="A36" s="41"/>
      <c r="C36" s="41"/>
      <c r="E36" s="41"/>
    </row>
    <row r="37" spans="1:8" x14ac:dyDescent="0.2">
      <c r="A37" s="41"/>
      <c r="C37" s="41"/>
      <c r="E37" s="41"/>
    </row>
    <row r="38" spans="1:8" x14ac:dyDescent="0.2">
      <c r="A38" s="41"/>
      <c r="C38" s="41"/>
      <c r="E38" s="41"/>
    </row>
    <row r="39" spans="1:8" x14ac:dyDescent="0.2">
      <c r="A39" s="41"/>
      <c r="C39" s="41"/>
      <c r="E39" s="41"/>
    </row>
    <row r="40" spans="1:8" x14ac:dyDescent="0.2">
      <c r="E40" s="41"/>
    </row>
    <row r="41" spans="1:8" x14ac:dyDescent="0.2">
      <c r="E41" s="41"/>
    </row>
    <row r="42" spans="1:8" x14ac:dyDescent="0.2">
      <c r="E42" s="41"/>
    </row>
    <row r="43" spans="1:8" x14ac:dyDescent="0.2">
      <c r="E43" s="41"/>
    </row>
    <row r="44" spans="1:8" x14ac:dyDescent="0.2">
      <c r="E44" s="41"/>
    </row>
    <row r="45" spans="1:8" x14ac:dyDescent="0.2">
      <c r="E45" s="41"/>
    </row>
    <row r="46" spans="1:8" x14ac:dyDescent="0.2">
      <c r="E46" s="41"/>
    </row>
    <row r="47" spans="1:8" x14ac:dyDescent="0.2">
      <c r="E47" s="41"/>
    </row>
    <row r="48" spans="1:8" x14ac:dyDescent="0.2">
      <c r="E48" s="41"/>
    </row>
    <row r="49" spans="1:5" x14ac:dyDescent="0.2">
      <c r="E49" s="41"/>
    </row>
    <row r="50" spans="1:5" x14ac:dyDescent="0.2">
      <c r="E50" s="41"/>
    </row>
    <row r="51" spans="1:5" x14ac:dyDescent="0.2">
      <c r="E51" s="41"/>
    </row>
    <row r="52" spans="1:5" x14ac:dyDescent="0.2">
      <c r="E52" s="41"/>
    </row>
    <row r="53" spans="1:5" x14ac:dyDescent="0.2">
      <c r="E53" s="41"/>
    </row>
    <row r="61" spans="1:5" x14ac:dyDescent="0.2">
      <c r="A61" s="41"/>
      <c r="C61" s="41"/>
    </row>
    <row r="62" spans="1:5" x14ac:dyDescent="0.2">
      <c r="A62" s="41"/>
      <c r="C62" s="41"/>
    </row>
    <row r="63" spans="1:5" x14ac:dyDescent="0.2">
      <c r="A63" s="41"/>
      <c r="C63" s="41"/>
    </row>
    <row r="64" spans="1:5" x14ac:dyDescent="0.2">
      <c r="A64" s="41"/>
      <c r="C64" s="41"/>
    </row>
    <row r="65" spans="1:3" x14ac:dyDescent="0.2">
      <c r="A65" s="41"/>
      <c r="C65" s="41"/>
    </row>
    <row r="66" spans="1:3" x14ac:dyDescent="0.2">
      <c r="A66" s="41"/>
      <c r="C66" s="41"/>
    </row>
    <row r="67" spans="1:3" x14ac:dyDescent="0.2">
      <c r="A67" s="41"/>
      <c r="C67" s="41"/>
    </row>
    <row r="68" spans="1:3" x14ac:dyDescent="0.2">
      <c r="A68" s="41"/>
      <c r="C68" s="41"/>
    </row>
    <row r="69" spans="1:3" x14ac:dyDescent="0.2">
      <c r="A69" s="41"/>
      <c r="C69" s="41"/>
    </row>
    <row r="70" spans="1:3" x14ac:dyDescent="0.2">
      <c r="A70" s="41"/>
      <c r="C70" s="41"/>
    </row>
    <row r="71" spans="1:3" x14ac:dyDescent="0.2">
      <c r="A71" s="41"/>
      <c r="C71" s="41"/>
    </row>
    <row r="72" spans="1:3" x14ac:dyDescent="0.2">
      <c r="A72" s="41"/>
      <c r="C72" s="41"/>
    </row>
    <row r="73" spans="1:3" x14ac:dyDescent="0.2">
      <c r="A73" s="41"/>
      <c r="C73" s="41"/>
    </row>
    <row r="74" spans="1:3" x14ac:dyDescent="0.2">
      <c r="A74" s="41"/>
      <c r="C74" s="41"/>
    </row>
    <row r="75" spans="1:3" x14ac:dyDescent="0.2">
      <c r="A75" s="41"/>
      <c r="C75" s="4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Wes Moore</cp:lastModifiedBy>
  <cp:lastPrinted>2025-07-22T22:07:49Z</cp:lastPrinted>
  <dcterms:created xsi:type="dcterms:W3CDTF">2002-04-08T18:22:24Z</dcterms:created>
  <dcterms:modified xsi:type="dcterms:W3CDTF">2025-07-22T22:08:22Z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