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132 Dockside Wardrobe Remakes/01. Quotes/2025 Remakes Dockside Inn &amp; Suites/01. Quotes/Job Cost/"/>
    </mc:Choice>
  </mc:AlternateContent>
  <xr:revisionPtr revIDLastSave="7" documentId="8_{3EFEA316-71C2-4E74-9742-F120AA0A41D7}" xr6:coauthVersionLast="47" xr6:coauthVersionMax="47" xr10:uidLastSave="{1EC5D4FF-6E60-4BA4-A1DC-C3E2B107827B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6" i="1"/>
  <c r="I23" i="1" l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<sst xmlns="http://schemas.openxmlformats.org/spreadsheetml/2006/main" count="117" uniqueCount="108">
  <si>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</si>
  <si>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</si>
  <si>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</si>
  <si>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</si>
  <si>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</si>
  <si>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</si>
  <si>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</si>
  <si>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</si>
  <si>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</si>
  <si>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</si>
  <si>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</si>
  <si>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</si>
  <si>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</si>
  <si>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</si>
  <si>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</si>
  <si>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</si>
  <si>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</si>
  <si>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</si>
  <si>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</si>
  <si>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</si>
  <si>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</si>
  <si>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</si>
  <si>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</si>
  <si>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</si>
  <si>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</si>
  <si>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</si>
  <si>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</si>
  <si>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</si>
  <si>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</si>
  <si>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</si>
  <si>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</si>
  <si>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</si>
  <si>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</si>
  <si>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</si>
  <si>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</si>
  <si>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</si>
  <si>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</si>
  <si>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</si>
  <si>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</si>
  <si>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</si>
  <si>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</si>
  <si>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</si>
  <si>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</si>
  <si>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</si>
  <si>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</si>
  <si>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</si>
  <si>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</si>
  <si>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</si>
  <si>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</si>
  <si>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</si>
  <si>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</si>
  <si>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</si>
  <si>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</si>
  <si>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</si>
  <si>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</si>
  <si>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</si>
  <si>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</si>
  <si>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</si>
  <si>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</si>
  <si>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</si>
  <si>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</si>
  <si>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</si>
  <si>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</si>
  <si>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</si>
  <si>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</si>
  <si>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</si>
  <si>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</si>
  <si>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</si>
  <si>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</si>
  <si>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</si>
  <si>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</si>
  <si>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</si>
  <si>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</si>
  <si>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</si>
  <si>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</si>
  <si>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</si>
  <si>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</si>
  <si>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</si>
  <si>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</si>
  <si>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</si>
  <si>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</si>
  <si>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</si>
  <si>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</si>
  <si>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</si>
  <si>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</si>
  <si>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</si>
  <si>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</si>
  <si>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</si>
  <si>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</si>
  <si>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</si>
  <si>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</si>
  <si>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</si>
  <si>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</si>
  <si>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</si>
  <si>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</si>
  <si>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</si>
  <si>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</si>
  <si>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</si>
  <si>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</si>
  <si>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</si>
  <si>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</si>
  <si>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</si>
  <si>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</si>
  <si>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Dockside Inn &amp; Suites</t>
  </si>
  <si>
    <t>Culp Slumber Celadon</t>
  </si>
  <si>
    <t>100 - Rod Pocket</t>
  </si>
  <si>
    <t>24-132</t>
  </si>
  <si>
    <t>225 Yards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</si>
</sst>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C25" sqref="C25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45826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106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9775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0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9775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 t="s">
        <v>105</v>
      </c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 t="s">
        <v>107</v>
      </c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f>100*25</f>
        <v>2500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2500</v>
      </c>
      <c r="J16" s="17">
        <f t="shared" si="2"/>
        <v>0.25575447570332482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f>100*14.63</f>
        <v>1463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1463</v>
      </c>
      <c r="J24" s="17">
        <f t="shared" si="4"/>
        <v>0.14966751918158569</v>
      </c>
      <c r="K24" s="28"/>
      <c r="L24" s="33" t="s">
        <v>104</v>
      </c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3963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3963</v>
      </c>
      <c r="J43" s="41">
        <f>SUM(J14:J42)</f>
        <v>0.40542199488491049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9775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3963</v>
      </c>
      <c r="D59" s="70">
        <f>+C59/B10</f>
        <v>0.40542199488491049</v>
      </c>
      <c r="E59" s="42"/>
      <c r="F59" s="69">
        <f>+F43+F57</f>
        <v>0</v>
      </c>
      <c r="G59" s="71">
        <f>IFERROR(F59/$B$10,0)</f>
        <v>0</v>
      </c>
      <c r="I59" s="69">
        <f>+I43+I57</f>
        <v>3963</v>
      </c>
      <c r="J59" s="71">
        <f>IFERROR(I59/$B$10,0)</f>
        <v>0.40542199488491049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5812</v>
      </c>
      <c r="D61" s="75">
        <f>+C61/B10</f>
        <v>0.59457800511508951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5812</v>
      </c>
      <c r="J61" s="77">
        <f>IFERROR(I61/$B$10,0)</f>
        <v>0.59457800511508951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28DA4A76-C5FA-476D-BBC2-4350A3A0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2025-06-18T20:25:14Z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