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80 Papa Charlie's/01. Quotes/Job Cost/"/>
    </mc:Choice>
  </mc:AlternateContent>
  <xr:revisionPtr revIDLastSave="10" documentId="8_{B2188316-DF37-40F5-B248-C197AEDFCA48}" xr6:coauthVersionLast="47" xr6:coauthVersionMax="47" xr10:uidLastSave="{2D0E44BD-56BC-4893-9448-1436E323273C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<sst xmlns="http://schemas.openxmlformats.org/spreadsheetml/2006/main" count="124" uniqueCount="115">
  <si>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</si>
  <si>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</si>
  <si>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</si>
  <si>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</si>
  <si>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</si>
  <si>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</si>
  <si>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</si>
  <si>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</si>
  <si>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</si>
  <si>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</si>
  <si>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</si>
  <si>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</si>
  <si>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</si>
  <si>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</si>
  <si>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</si>
  <si>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</si>
  <si>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</si>
  <si>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</si>
  <si>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</si>
  <si>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</si>
  <si>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</si>
  <si>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</si>
  <si>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</si>
  <si>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</si>
  <si>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</si>
  <si>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</si>
  <si>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</si>
  <si>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</si>
  <si>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</si>
  <si>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</si>
  <si>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</si>
  <si>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</si>
  <si>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</si>
  <si>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</si>
  <si>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</si>
  <si>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</si>
  <si>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</si>
  <si>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</si>
  <si>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</si>
  <si>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</si>
  <si>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</si>
  <si>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</si>
  <si>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</si>
  <si>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</si>
  <si>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</si>
  <si>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</si>
  <si>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</si>
  <si>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</si>
  <si>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</si>
  <si>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</si>
  <si>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</si>
  <si>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</si>
  <si>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</si>
  <si>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</si>
  <si>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</si>
  <si>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</si>
  <si>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</si>
  <si>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</si>
  <si>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</si>
  <si>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</si>
  <si>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</si>
  <si>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</si>
  <si>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</si>
  <si>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</si>
  <si>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</si>
  <si>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</si>
  <si>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</si>
  <si>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</si>
  <si>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</si>
  <si>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</si>
  <si>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</si>
  <si>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</si>
  <si>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</si>
  <si>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</si>
  <si>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</si>
  <si>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</si>
  <si>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</si>
  <si>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</si>
  <si>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</si>
  <si>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</si>
  <si>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</si>
  <si>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</si>
  <si>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</si>
  <si>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</si>
  <si>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</si>
  <si>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</si>
  <si>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</si>
  <si>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</si>
  <si>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</si>
  <si>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</si>
  <si>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</si>
  <si>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</si>
  <si>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</si>
  <si>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</si>
  <si>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</si>
  <si>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</si>
  <si>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</si>
  <si>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</si>
  <si>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</si>
  <si>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</si>
  <si>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</si>
  <si>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</si>
  <si>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</si>
  <si>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Papa Charlie's</t>
  </si>
  <si>
    <t>25-280</t>
  </si>
  <si>
    <t xml:space="preserve">9 RF </t>
  </si>
  <si>
    <t xml:space="preserve">Culp Dorper Gray </t>
  </si>
  <si>
    <t>RF Sheer</t>
  </si>
  <si>
    <t>Culp Lobby Abalone</t>
  </si>
  <si>
    <t>CTM</t>
  </si>
  <si>
    <t>52 Widths</t>
  </si>
  <si>
    <t>48 Widths</t>
  </si>
  <si>
    <t>181 Yards</t>
  </si>
  <si>
    <t>186 Yards</t>
  </si>
  <si>
    <t>68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</si>
</sst>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45817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8829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8829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912.6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912.6</v>
      </c>
      <c r="J14" s="6">
        <f t="shared" ref="J14:J18" si="2">IFERROR(I14/$B$10,0)</f>
        <v>0.10336391437308869</v>
      </c>
      <c r="K14" s="86" t="s">
        <v>17</v>
      </c>
      <c r="L14" s="110" t="s">
        <v>105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637.44000000000005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637.44000000000005</v>
      </c>
      <c r="J15" s="12">
        <f t="shared" si="2"/>
        <v>7.2198436969079183E-2</v>
      </c>
      <c r="K15" s="86" t="s">
        <v>17</v>
      </c>
      <c r="L15" s="111" t="s">
        <v>110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113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106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107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 t="s">
        <v>111</v>
      </c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114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 t="s">
        <v>108</v>
      </c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899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899</v>
      </c>
      <c r="J23" s="12">
        <f t="shared" ref="J23:J25" si="4">IFERROR(I23/$B$10,0)</f>
        <v>0.1018235360743006</v>
      </c>
      <c r="K23" s="28"/>
      <c r="L23" s="112" t="s">
        <v>109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1269.81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1269.81</v>
      </c>
      <c r="J24" s="17">
        <f t="shared" si="4"/>
        <v>0.14382262996941894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652.22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652.22</v>
      </c>
      <c r="J26" s="17">
        <f>IFERROR(I26/$B$10,0)</f>
        <v>7.3872465737909163E-2</v>
      </c>
      <c r="K26" s="28"/>
      <c r="L26" s="33" t="s">
        <v>112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4371.07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4371.07</v>
      </c>
      <c r="J43" s="41">
        <f>SUM(J14:J42)</f>
        <v>0.49508098312379656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8176.78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4371.07</v>
      </c>
      <c r="D59" s="70">
        <f>+C59/B10</f>
        <v>0.49508098312379656</v>
      </c>
      <c r="E59" s="42"/>
      <c r="F59" s="69">
        <f>+F43+F57</f>
        <v>0</v>
      </c>
      <c r="G59" s="71">
        <f>IFERROR(F59/$B$10,0)</f>
        <v>0</v>
      </c>
      <c r="I59" s="69">
        <f>+I43+I57</f>
        <v>4371.07</v>
      </c>
      <c r="J59" s="71">
        <f>IFERROR(I59/$B$10,0)</f>
        <v>0.49508098312379656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4457.93</v>
      </c>
      <c r="D61" s="75">
        <f>+C61/B10</f>
        <v>0.50491901687620344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4457.93</v>
      </c>
      <c r="J61" s="77">
        <f>IFERROR(I61/$B$10,0)</f>
        <v>0.50491901687620344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652.22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2025-06-09T20:22:34Z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