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13 Wyndham Branson Falls 108A Master Bedroom/01. Quotes/Job Cost/"/>
    </mc:Choice>
  </mc:AlternateContent>
  <xr:revisionPtr revIDLastSave="10" documentId="8_{F44A9F10-6362-4627-BC36-D615132A9964}" xr6:coauthVersionLast="47" xr6:coauthVersionMax="47" xr10:uidLastSave="{A8C89ACE-EDAB-4558-BA54-FF762D24BABB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<sst xmlns="http://schemas.openxmlformats.org/spreadsheetml/2006/main" count="119" uniqueCount="109">
  <si>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</si>
  <si>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</si>
  <si>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</si>
  <si>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</si>
  <si>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</si>
  <si>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</si>
  <si>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</si>
  <si>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</si>
  <si>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</si>
  <si>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</si>
  <si>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</si>
  <si>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</si>
  <si>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</si>
  <si>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</si>
  <si>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</si>
  <si>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</si>
  <si>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</si>
  <si>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</si>
  <si>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</si>
  <si>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</si>
  <si>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</si>
  <si>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</si>
  <si>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</si>
  <si>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</si>
  <si>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</si>
  <si>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</si>
  <si>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</si>
  <si>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</si>
  <si>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</si>
  <si>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</si>
  <si>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</si>
  <si>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</si>
  <si>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</si>
  <si>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</si>
  <si>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</si>
  <si>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</si>
  <si>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</si>
  <si>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</si>
  <si>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</si>
  <si>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</si>
  <si>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</si>
  <si>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</si>
  <si>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</si>
  <si>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</si>
  <si>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</si>
  <si>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</si>
  <si>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</si>
  <si>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</si>
  <si>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</si>
  <si>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</si>
  <si>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</si>
  <si>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</si>
  <si>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</si>
  <si>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</si>
  <si>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</si>
  <si>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</si>
  <si>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</si>
  <si>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</si>
  <si>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</si>
  <si>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</si>
  <si>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</si>
  <si>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</si>
  <si>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</si>
  <si>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</si>
  <si>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</si>
  <si>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</si>
  <si>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</si>
  <si>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</si>
  <si>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</si>
  <si>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</si>
  <si>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</si>
  <si>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</si>
  <si>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</si>
  <si>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</si>
  <si>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</si>
  <si>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</si>
  <si>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</si>
  <si>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</si>
  <si>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</si>
  <si>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</si>
  <si>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</si>
  <si>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</si>
  <si>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</si>
  <si>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</si>
  <si>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</si>
  <si>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</si>
  <si>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</si>
  <si>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</si>
  <si>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</si>
  <si>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</si>
  <si>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</si>
  <si>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</si>
  <si>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</si>
  <si>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</si>
  <si>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</si>
  <si>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</si>
  <si>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</si>
  <si>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</si>
  <si>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</si>
  <si>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</si>
  <si>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</si>
  <si>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</si>
  <si>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</si>
  <si>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Wyndham Branson Falls - 108A MB</t>
  </si>
  <si>
    <t>25-413</t>
  </si>
  <si>
    <t>2 RF</t>
  </si>
  <si>
    <t>Culp Dorper/ Slate</t>
  </si>
  <si>
    <t>24 Yards</t>
  </si>
  <si>
    <t>8 Widths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</si>
</sst>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4" zoomScaleNormal="100" zoomScaleSheetLayoutView="100" workbookViewId="0">
      <selection activeCell="A27" sqref="A27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45807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708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708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140.4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140.4</v>
      </c>
      <c r="J14" s="6">
        <f t="shared" ref="J14:J18" si="2">IFERROR(I14/$B$10,0)</f>
        <v>0.19830508474576272</v>
      </c>
      <c r="K14" s="86" t="s">
        <v>17</v>
      </c>
      <c r="L14" s="110" t="s">
        <v>105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 t="s">
        <v>108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107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113.05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113.05</v>
      </c>
      <c r="J24" s="17">
        <f t="shared" si="4"/>
        <v>0.15967514124293786</v>
      </c>
      <c r="K24" s="28"/>
      <c r="L24" s="33" t="s">
        <v>106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76.41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76.41</v>
      </c>
      <c r="J26" s="17">
        <f>IFERROR(I26/$B$10,0)</f>
        <v>0.10792372881355931</v>
      </c>
      <c r="K26" s="28"/>
      <c r="L26" s="33" t="s">
        <v>107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329.86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329.86</v>
      </c>
      <c r="J43" s="41">
        <f>SUM(J14:J42)</f>
        <v>0.46590395480225993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631.59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329.86</v>
      </c>
      <c r="D59" s="70">
        <f>+C59/B10</f>
        <v>0.46590395480225988</v>
      </c>
      <c r="E59" s="42"/>
      <c r="F59" s="69">
        <f>+F43+F57</f>
        <v>0</v>
      </c>
      <c r="G59" s="71">
        <f>IFERROR(F59/$B$10,0)</f>
        <v>0</v>
      </c>
      <c r="I59" s="69">
        <f>+I43+I57</f>
        <v>329.86</v>
      </c>
      <c r="J59" s="71">
        <f>IFERROR(I59/$B$10,0)</f>
        <v>0.46590395480225988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378.14</v>
      </c>
      <c r="D61" s="75">
        <f>+C61/B10</f>
        <v>0.53409604519774012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378.14</v>
      </c>
      <c r="J61" s="77">
        <f>IFERROR(I61/$B$10,0)</f>
        <v>0.53409604519774012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76.41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2025-05-30T13:47:14Z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