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8B0C0BAB-E54D-4180-A35B-72F16D245720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<sst xmlns="http://schemas.openxmlformats.org/spreadsheetml/2006/main" count="115" uniqueCount="106">
  <si>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</si>
  <si>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</si>
  <si>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</si>
  <si>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</si>
  <si>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</si>
  <si>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</si>
  <si>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</si>
  <si>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</si>
  <si>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</si>
  <si>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</si>
  <si>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</si>
  <si>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</si>
  <si>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</si>
  <si>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</si>
  <si>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</si>
  <si>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</si>
  <si>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</si>
  <si>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</si>
  <si>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</si>
  <si>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</si>
  <si>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</si>
  <si>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</si>
  <si>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</si>
  <si>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</si>
  <si>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</si>
  <si>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</si>
  <si>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</si>
  <si>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</si>
  <si>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</si>
  <si>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</si>
  <si>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</si>
  <si>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</si>
  <si>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</si>
  <si>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</si>
  <si>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</si>
  <si>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</si>
  <si>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</si>
  <si>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</si>
  <si>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</si>
  <si>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</si>
  <si>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</si>
  <si>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</si>
  <si>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</si>
  <si>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</si>
  <si>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</si>
  <si>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</si>
  <si>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</si>
  <si>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</si>
  <si>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</si>
  <si>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</si>
  <si>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</si>
  <si>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</si>
  <si>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</si>
  <si>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</si>
  <si>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</si>
  <si>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</si>
  <si>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</si>
  <si>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</si>
  <si>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</si>
  <si>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</si>
  <si>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</si>
  <si>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</si>
  <si>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</si>
  <si>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</si>
  <si>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</si>
  <si>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</si>
  <si>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</si>
  <si>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</si>
  <si>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</si>
  <si>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</si>
  <si>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</si>
  <si>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</si>
  <si>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</si>
  <si>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</si>
  <si>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</si>
  <si>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</si>
  <si>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</si>
  <si>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</si>
  <si>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</si>
  <si>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</si>
  <si>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</si>
  <si>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</si>
  <si>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</si>
  <si>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</si>
  <si>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</si>
  <si>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</si>
  <si>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</si>
  <si>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</si>
  <si>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</si>
  <si>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</si>
  <si>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</si>
  <si>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</si>
  <si>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</si>
  <si>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</si>
  <si>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</si>
  <si>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</si>
  <si>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</si>
  <si>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</si>
  <si>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</si>
  <si>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</si>
  <si>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</si>
  <si>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25-258</t>
  </si>
  <si>
    <t xml:space="preserve">Boca Raton Cloister Hotel - Model </t>
  </si>
  <si>
    <t>Harris</t>
  </si>
  <si>
    <t>Julie Chestnut</t>
  </si>
  <si>
    <t>1.4 yards Caromar @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</si>
</sst>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50" sqref="L50:N50"/>
    </sheetView>
  </sheetViews>
  <sheetFormatPr defaultRowHeight="15" x14ac:dyDescent="0.25"/>
  <cols>
    <col min="1" max="1" width="39.28515625" bestFit="1" customWidth="1"/>
    <col min="2" max="2" width="13.71093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102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45770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101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313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313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175</v>
      </c>
      <c r="J35" s="87">
        <f t="shared" si="8"/>
        <v>0.5591054313099042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2.57</v>
      </c>
      <c r="J40" s="17">
        <f t="shared" si="8"/>
        <v>8.2108626198083064E-3</v>
      </c>
      <c r="K40" s="28"/>
      <c r="L40" s="33" t="s">
        <v>105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177.57</v>
      </c>
      <c r="J42" s="46">
        <f>SUM(J14:J41)</f>
        <v>0.5673162939297125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310.43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1.4999999999999999E-2</v>
      </c>
      <c r="N57" s="69">
        <f>+M57*M55</f>
        <v>4.6564499999999995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177.57</v>
      </c>
      <c r="J58" s="76">
        <f>IFERROR(I58/$B$10,0)</f>
        <v>0.56731629392971239</v>
      </c>
      <c r="L58" s="70" t="s">
        <v>104</v>
      </c>
      <c r="M58" s="71">
        <v>1.4999999999999999E-2</v>
      </c>
      <c r="N58" s="72">
        <f>+M58*M55</f>
        <v>4.6564499999999995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135.43</v>
      </c>
      <c r="J60" s="82">
        <f>IFERROR(I60/$B$10,0)</f>
        <v>0.43268370607028755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2.57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2025-05-29T18:56:03Z</dcterms:modified>
</cp:coreProperties>
</file>