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63 No Hotel Info (PO013676)/01. Quotes/Job Cost/"/>
    </mc:Choice>
  </mc:AlternateContent>
  <xr:revisionPtr revIDLastSave="14" documentId="8_{757D91A7-6FEC-42A6-8E82-0CD2C73D994E}" xr6:coauthVersionLast="47" xr6:coauthVersionMax="47" xr10:uidLastSave="{FDF4ED3A-9630-4ACF-9AD7-E5136E94499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3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<sst xmlns="http://schemas.openxmlformats.org/spreadsheetml/2006/main" count="122" uniqueCount="113">
  <si>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</si>
  <si>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</si>
  <si>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</si>
  <si>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</si>
  <si>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</si>
  <si>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</si>
  <si>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</si>
  <si>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</si>
  <si>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</si>
  <si>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</si>
  <si>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</si>
  <si>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</si>
  <si>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</si>
  <si>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</si>
  <si>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</si>
  <si>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</si>
  <si>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</si>
  <si>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</si>
  <si>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</si>
  <si>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</si>
  <si>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</si>
  <si>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</si>
  <si>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</si>
  <si>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</si>
  <si>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</si>
  <si>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</si>
  <si>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</si>
  <si>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</si>
  <si>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</si>
  <si>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</si>
  <si>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</si>
  <si>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</si>
  <si>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</si>
  <si>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</si>
  <si>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</si>
  <si>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</si>
  <si>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</si>
  <si>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</si>
  <si>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</si>
  <si>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</si>
  <si>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</si>
  <si>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</si>
  <si>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</si>
  <si>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</si>
  <si>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</si>
  <si>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</si>
  <si>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</si>
  <si>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</si>
  <si>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</si>
  <si>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</si>
  <si>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</si>
  <si>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</si>
  <si>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</si>
  <si>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</si>
  <si>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</si>
  <si>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</si>
  <si>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</si>
  <si>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</si>
  <si>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</si>
  <si>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</si>
  <si>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</si>
  <si>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</si>
  <si>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</si>
  <si>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</si>
  <si>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</si>
  <si>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</si>
  <si>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</si>
  <si>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</si>
  <si>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</si>
  <si>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</si>
  <si>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</si>
  <si>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</si>
  <si>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</si>
  <si>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</si>
  <si>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</si>
  <si>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</si>
  <si>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</si>
  <si>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</si>
  <si>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</si>
  <si>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</si>
  <si>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</si>
  <si>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</si>
  <si>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</si>
  <si>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</si>
  <si>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</si>
  <si>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</si>
  <si>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</si>
  <si>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</si>
  <si>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</si>
  <si>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</si>
  <si>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</si>
  <si>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</si>
  <si>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</si>
  <si>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</si>
  <si>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</si>
  <si>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</si>
  <si>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</si>
  <si>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</si>
  <si>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</si>
  <si>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</si>
  <si>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</si>
  <si>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</si>
  <si>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</si>
  <si>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No Hotel Info (PO013676)</t>
  </si>
  <si>
    <t>24-863</t>
  </si>
  <si>
    <t>Weber</t>
  </si>
  <si>
    <t>4 - Blinds</t>
  </si>
  <si>
    <t>1 PP</t>
  </si>
  <si>
    <t>Culp Sunbright Agate</t>
  </si>
  <si>
    <t>7 Motorized Singles</t>
  </si>
  <si>
    <t>Solatech 408480</t>
  </si>
  <si>
    <t>4 Widths</t>
  </si>
  <si>
    <t>6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</si>
</sst>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45567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4229.5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4229.5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107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 t="s">
        <v>111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41.2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41.2</v>
      </c>
      <c r="J16" s="17">
        <f t="shared" si="2"/>
        <v>9.7411041494266468E-3</v>
      </c>
      <c r="K16" s="86" t="s">
        <v>17</v>
      </c>
      <c r="L16" s="18" t="s">
        <v>112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7*12</f>
        <v>84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84</v>
      </c>
      <c r="J22" s="22">
        <f>IFERROR(I22/$B$10,0)</f>
        <v>1.9860503605627144E-2</v>
      </c>
      <c r="K22" s="23"/>
      <c r="L22" s="24" t="s">
        <v>109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26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26</v>
      </c>
      <c r="J23" s="12">
        <f t="shared" ref="J23:J25" si="4">IFERROR(I23/$B$10,0)</f>
        <v>6.1472987350750683E-3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66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66</v>
      </c>
      <c r="J24" s="17">
        <f t="shared" si="4"/>
        <v>1.5604681404421327E-2</v>
      </c>
      <c r="K24" s="28"/>
      <c r="L24" s="33" t="s">
        <v>108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3306.73-84</f>
        <v>3222.73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3222.73</v>
      </c>
      <c r="J30" s="17">
        <f t="shared" si="8"/>
        <v>0.76196477124955664</v>
      </c>
      <c r="K30" s="28"/>
      <c r="L30" s="33" t="s">
        <v>110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f>3*88.7+131</f>
        <v>397.1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397.1</v>
      </c>
      <c r="J32" s="22">
        <f t="shared" si="8"/>
        <v>9.3888166449934987E-2</v>
      </c>
      <c r="K32" s="34"/>
      <c r="L32" s="103" t="s">
        <v>106</v>
      </c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3837.0299999999997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3837.0299999999997</v>
      </c>
      <c r="J43" s="41">
        <f>SUM(J14:J42)</f>
        <v>0.9072065255940418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4229.5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0.03</v>
      </c>
      <c r="N58" s="64">
        <f>+M58*M56</f>
        <v>126.88499999999999</v>
      </c>
    </row>
    <row r="59" spans="1:29" ht="15.75" thickBot="1">
      <c r="B59" s="68" t="s">
        <v>98</v>
      </c>
      <c r="C59" s="69">
        <f>+C43+C57</f>
        <v>3837.0299999999997</v>
      </c>
      <c r="D59" s="70">
        <f>+C59/B10</f>
        <v>0.9072065255940418</v>
      </c>
      <c r="E59" s="42"/>
      <c r="F59" s="69">
        <f>+F43+F57</f>
        <v>0</v>
      </c>
      <c r="G59" s="71">
        <f>IFERROR(F59/$B$10,0)</f>
        <v>0</v>
      </c>
      <c r="I59" s="69">
        <f>+I43+I57</f>
        <v>3837.0299999999997</v>
      </c>
      <c r="J59" s="71">
        <f>IFERROR(I59/$B$10,0)</f>
        <v>0.9072065255940418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392.47000000000025</v>
      </c>
      <c r="D61" s="75">
        <f>+C61/B10</f>
        <v>9.2793474405958212E-2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392.47000000000025</v>
      </c>
      <c r="J61" s="77">
        <f>IFERROR(I61/$B$10,0)</f>
        <v>9.2793474405958212E-2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FBFA6-C86C-44D3-9E7D-A9D6DD161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2024-10-08T09:31:22Z</cp:lastPrinted>
  <dcterms:created xsi:type="dcterms:W3CDTF">2023-03-21T14:07:27Z</dcterms:created>
  <dcterms:modified xsi:type="dcterms:W3CDTF">2024-10-08T09:31:25Z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