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360 3450 N LSD - Batch 17/01. Quotes/Job Cost/"/>
    </mc:Choice>
  </mc:AlternateContent>
  <xr:revisionPtr revIDLastSave="6" documentId="8_{EC067EA4-A947-4439-B753-C14FBF0A42B8}" xr6:coauthVersionLast="47" xr6:coauthVersionMax="47" xr10:uidLastSave="{2C144457-2B07-42DA-9D9D-57F8AD7C10B5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2" i="1"/>
  <c r="I22" i="1" s="1"/>
  <c r="I23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<sst xmlns="http://schemas.openxmlformats.org/spreadsheetml/2006/main" count="117" uniqueCount="108">
  <si>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</si>
  <si>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</si>
  <si>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</si>
  <si>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</si>
  <si>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</si>
  <si>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</si>
  <si>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</si>
  <si>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</si>
  <si>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</si>
  <si>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</si>
  <si>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</si>
  <si>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</si>
  <si>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</si>
  <si>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</si>
  <si>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</si>
  <si>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</si>
  <si>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</si>
  <si>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</si>
  <si>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</si>
  <si>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</si>
  <si>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</si>
  <si>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</si>
  <si>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</si>
  <si>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</si>
  <si>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</si>
  <si>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</si>
  <si>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</si>
  <si>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</si>
  <si>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</si>
  <si>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</si>
  <si>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</si>
  <si>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</si>
  <si>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</si>
  <si>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</si>
  <si>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</si>
  <si>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</si>
  <si>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</si>
  <si>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</si>
  <si>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</si>
  <si>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</si>
  <si>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</si>
  <si>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</si>
  <si>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</si>
  <si>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</si>
  <si>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</si>
  <si>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</si>
  <si>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</si>
  <si>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</si>
  <si>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</si>
  <si>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</si>
  <si>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</si>
  <si>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</si>
  <si>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</si>
  <si>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</si>
  <si>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</si>
  <si>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</si>
  <si>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</si>
  <si>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</si>
  <si>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</si>
  <si>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</si>
  <si>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</si>
  <si>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</si>
  <si>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</si>
  <si>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</si>
  <si>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</si>
  <si>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</si>
  <si>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</si>
  <si>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</si>
  <si>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</si>
  <si>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</si>
  <si>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</si>
  <si>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</si>
  <si>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</si>
  <si>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</si>
  <si>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</si>
  <si>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</si>
  <si>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</si>
  <si>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</si>
  <si>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</si>
  <si>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</si>
  <si>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</si>
  <si>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</si>
  <si>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</si>
  <si>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</si>
  <si>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</si>
  <si>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</si>
  <si>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</si>
  <si>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</si>
  <si>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</si>
  <si>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</si>
  <si>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</si>
  <si>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</si>
  <si>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</si>
  <si>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</si>
  <si>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</si>
  <si>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</si>
  <si>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</si>
  <si>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</si>
  <si>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</si>
  <si>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</si>
  <si>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</si>
  <si>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</si>
  <si>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</si>
  <si>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3450 N LSD - Batch 17</t>
  </si>
  <si>
    <t>25-360</t>
  </si>
  <si>
    <t>Chesnut</t>
  </si>
  <si>
    <t>116 Manual Singles</t>
  </si>
  <si>
    <t>RWP1519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</si>
</sst>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topLeftCell="A15" zoomScaleNormal="100" zoomScaleSheetLayoutView="100" workbookViewId="0">
      <selection activeCell="C31" sqref="C31"/>
    </sheetView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45771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15470.5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15470.5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f>116*12</f>
        <v>1392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1392</v>
      </c>
      <c r="J22" s="22">
        <f>IFERROR(I22/$B$10,0)</f>
        <v>8.9977699492582663E-2</v>
      </c>
      <c r="K22" s="23"/>
      <c r="L22" s="24" t="s">
        <v>106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f>10757.87-1392</f>
        <v>9365.8700000000008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9365.8700000000008</v>
      </c>
      <c r="J30" s="17">
        <f t="shared" si="8"/>
        <v>0.60540189392715171</v>
      </c>
      <c r="K30" s="28"/>
      <c r="L30" s="33" t="s">
        <v>107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10757.87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10757.87</v>
      </c>
      <c r="J43" s="41">
        <f>SUM(J14:J42)</f>
        <v>0.69537959341973443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15470.5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0.06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 t="s">
        <v>105</v>
      </c>
      <c r="M58" s="63">
        <v>0.06</v>
      </c>
      <c r="N58" s="64">
        <f>+M58*M56</f>
        <v>928.23</v>
      </c>
    </row>
    <row r="59" spans="1:29" ht="15.75" thickBot="1" x14ac:dyDescent="0.3">
      <c r="B59" s="68" t="s">
        <v>98</v>
      </c>
      <c r="C59" s="69">
        <f>+C43+C57</f>
        <v>10757.87</v>
      </c>
      <c r="D59" s="70">
        <f>+C59/B10</f>
        <v>0.69537959341973443</v>
      </c>
      <c r="E59" s="42"/>
      <c r="F59" s="69">
        <f>+F43+F57</f>
        <v>0</v>
      </c>
      <c r="G59" s="71">
        <f>IFERROR(F59/$B$10,0)</f>
        <v>0</v>
      </c>
      <c r="I59" s="69">
        <f>+I43+I57</f>
        <v>10757.87</v>
      </c>
      <c r="J59" s="71">
        <f>IFERROR(I59/$B$10,0)</f>
        <v>0.69537959341973443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4712.6299999999992</v>
      </c>
      <c r="D61" s="75">
        <f>+C61/B10</f>
        <v>0.30462040658026562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4712.6299999999992</v>
      </c>
      <c r="J61" s="77">
        <f>IFERROR(I61/$B$10,0)</f>
        <v>0.30462040658026562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28DA4A76-C5FA-476D-BBC2-4350A3A0D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2025-04-24T17:09:08Z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