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333 Gormans White Fascia/01. Quotes/Job Cost/"/>
    </mc:Choice>
  </mc:AlternateContent>
  <xr:revisionPtr revIDLastSave="2" documentId="8_{0C33FE19-0906-4F83-8929-529C13A9B22A}" xr6:coauthVersionLast="47" xr6:coauthVersionMax="47" xr10:uidLastSave="{980C813F-9CF7-406E-9676-B54C0EEB5F25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I23" i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<sst xmlns="http://schemas.openxmlformats.org/spreadsheetml/2006/main" count="116" uniqueCount="107">
  <si>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</si>
  <si>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</si>
  <si>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</si>
  <si>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</si>
  <si>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</si>
  <si>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</si>
  <si>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</si>
  <si>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</si>
  <si>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</si>
  <si>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</si>
  <si>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</si>
  <si>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</si>
  <si>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</si>
  <si>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</si>
  <si>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</si>
  <si>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</si>
  <si>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</si>
  <si>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</si>
  <si>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</si>
  <si>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</si>
  <si>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</si>
  <si>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</si>
  <si>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</si>
  <si>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</si>
  <si>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</si>
  <si>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</si>
  <si>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</si>
  <si>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</si>
  <si>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</si>
  <si>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</si>
  <si>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</si>
  <si>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</si>
  <si>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</si>
  <si>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</si>
  <si>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</si>
  <si>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</si>
  <si>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</si>
  <si>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</si>
  <si>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</si>
  <si>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</si>
  <si>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</si>
  <si>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</si>
  <si>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</si>
  <si>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</si>
  <si>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</si>
  <si>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</si>
  <si>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</si>
  <si>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</si>
  <si>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</si>
  <si>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</si>
  <si>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</si>
  <si>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</si>
  <si>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</si>
  <si>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</si>
  <si>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</si>
  <si>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</si>
  <si>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</si>
  <si>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</si>
  <si>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</si>
  <si>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</si>
  <si>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</si>
  <si>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</si>
  <si>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</si>
  <si>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</si>
  <si>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</si>
  <si>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</si>
  <si>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</si>
  <si>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</si>
  <si>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</si>
  <si>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</si>
  <si>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</si>
  <si>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</si>
  <si>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</si>
  <si>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</si>
  <si>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</si>
  <si>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</si>
  <si>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</si>
  <si>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</si>
  <si>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</si>
  <si>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</si>
  <si>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</si>
  <si>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</si>
  <si>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</si>
  <si>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</si>
  <si>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</si>
  <si>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</si>
  <si>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</si>
  <si>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</si>
  <si>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</si>
  <si>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</si>
  <si>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</si>
  <si>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</si>
  <si>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</si>
  <si>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</si>
  <si>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</si>
  <si>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</si>
  <si>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</si>
  <si>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</si>
  <si>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</si>
  <si>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</si>
  <si>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</si>
  <si>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</si>
  <si>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</si>
  <si>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3450 N LSD - FASCIA</t>
  </si>
  <si>
    <t>Chesnut</t>
  </si>
  <si>
    <t>1 - 48" PC 3" White Fascia</t>
  </si>
  <si>
    <t>25-333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</si>
</sst>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7">
        <v>45761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16" t="s">
        <v>106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26.33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26.33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 x14ac:dyDescent="0.25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/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1"/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/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2"/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26.33*0.75</f>
        <v>19.747499999999999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19.747499999999999</v>
      </c>
      <c r="J30" s="17">
        <f t="shared" si="8"/>
        <v>0.75</v>
      </c>
      <c r="K30" s="28"/>
      <c r="L30" s="33" t="s">
        <v>105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19.747499999999999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19.747499999999999</v>
      </c>
      <c r="J43" s="41">
        <f>SUM(J14:J42)</f>
        <v>0.75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 x14ac:dyDescent="0.25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26.33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104</v>
      </c>
      <c r="M58" s="63">
        <v>0.06</v>
      </c>
      <c r="N58" s="64">
        <f>+M58*M56</f>
        <v>1.5797999999999999</v>
      </c>
    </row>
    <row r="59" spans="1:29" ht="15.75" thickBot="1" x14ac:dyDescent="0.3">
      <c r="B59" s="68" t="s">
        <v>98</v>
      </c>
      <c r="C59" s="69">
        <f>+C43+C57</f>
        <v>19.747499999999999</v>
      </c>
      <c r="D59" s="70">
        <f>+C59/B10</f>
        <v>0.75</v>
      </c>
      <c r="E59" s="42"/>
      <c r="F59" s="69">
        <f>+F43+F57</f>
        <v>0</v>
      </c>
      <c r="G59" s="71">
        <f>IFERROR(F59/$B$10,0)</f>
        <v>0</v>
      </c>
      <c r="I59" s="69">
        <f>+I43+I57</f>
        <v>19.747499999999999</v>
      </c>
      <c r="J59" s="71">
        <f>IFERROR(I59/$B$10,0)</f>
        <v>0.75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6.5824999999999996</v>
      </c>
      <c r="D61" s="75">
        <f>+C61/B10</f>
        <v>0.25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6.5824999999999996</v>
      </c>
      <c r="J61" s="77">
        <f>IFERROR(I61/$B$10,0)</f>
        <v>0.25</v>
      </c>
      <c r="L61" s="107" t="s">
        <v>100</v>
      </c>
      <c r="M61" s="107"/>
      <c r="N61" s="107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08">
        <f>+I26+I41</f>
        <v>0</v>
      </c>
      <c r="N63" s="109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41D6AF-6180-48FC-9B68-5038216E6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2025-04-14T13:26:19Z</cp:lastPrinted>
  <dcterms:created xsi:type="dcterms:W3CDTF">2023-03-21T14:07:27Z</dcterms:created>
  <dcterms:modified xsi:type="dcterms:W3CDTF">2025-04-14T13:26:26Z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