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90413A44-21C6-4344-91D4-20F28402F195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7" i="1"/>
  <c r="I36" i="1"/>
  <c r="I35" i="1"/>
  <c r="I34" i="1"/>
  <c r="I33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<sst xmlns="http://schemas.openxmlformats.org/spreadsheetml/2006/main" count="113" uniqueCount="104">
  <si>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</si>
  <si>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</si>
  <si>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</si>
  <si>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</si>
  <si>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</si>
  <si>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</si>
  <si>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</si>
  <si>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</si>
  <si>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</si>
  <si>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</si>
  <si>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</si>
  <si>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</si>
  <si>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</si>
  <si>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</si>
  <si>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</si>
  <si>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</si>
  <si>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</si>
  <si>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</si>
  <si>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</si>
  <si>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</si>
  <si>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</si>
  <si>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</si>
  <si>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</si>
  <si>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</si>
  <si>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</si>
  <si>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</si>
  <si>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</si>
  <si>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</si>
  <si>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</si>
  <si>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</si>
  <si>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</si>
  <si>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</si>
  <si>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</si>
  <si>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</si>
  <si>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</si>
  <si>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</si>
  <si>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</si>
  <si>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</si>
  <si>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</si>
  <si>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</si>
  <si>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</si>
  <si>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</si>
  <si>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</si>
  <si>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</si>
  <si>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</si>
  <si>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</si>
  <si>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</si>
  <si>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</si>
  <si>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</si>
  <si>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</si>
  <si>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</si>
  <si>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</si>
  <si>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</si>
  <si>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</si>
  <si>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</si>
  <si>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</si>
  <si>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</si>
  <si>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</si>
  <si>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</si>
  <si>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</si>
  <si>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</si>
  <si>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</si>
  <si>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</si>
  <si>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</si>
  <si>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</si>
  <si>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</si>
  <si>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</si>
  <si>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</si>
  <si>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</si>
  <si>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</si>
  <si>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</si>
  <si>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</si>
  <si>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</si>
  <si>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</si>
  <si>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</si>
  <si>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</si>
  <si>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</si>
  <si>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</si>
  <si>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</si>
  <si>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</si>
  <si>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</si>
  <si>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</si>
  <si>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</si>
  <si>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</si>
  <si>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</si>
  <si>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</si>
  <si>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</si>
  <si>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</si>
  <si>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</si>
  <si>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</si>
  <si>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</si>
  <si>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</si>
  <si>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</si>
  <si>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</si>
  <si>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</si>
  <si>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</si>
  <si>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</si>
  <si>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</si>
  <si>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</si>
  <si>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</si>
  <si>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</si>
  <si>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 xml:space="preserve">Profillment Adagio Cabin Plank </t>
  </si>
  <si>
    <t>25-131</t>
  </si>
  <si>
    <t>31.5 yds Caromar at $1.84/yard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</si>
</sst>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L37" sqref="L37"/>
    </sheetView>
  </sheetViews>
  <sheetFormatPr defaultRowHeight="15" x14ac:dyDescent="0.25"/>
  <cols>
    <col min="1" max="1" width="39.28515625" bestFit="1" customWidth="1"/>
    <col min="2" max="2" width="15.570312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101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45735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102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1170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1170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v>700</v>
      </c>
      <c r="J32" s="17">
        <f t="shared" si="8"/>
        <v>0.59829059829059827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v>100</v>
      </c>
      <c r="J38" s="17">
        <f t="shared" si="8"/>
        <v>8.5470085470085472E-2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/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57.96</v>
      </c>
      <c r="J40" s="17">
        <f t="shared" si="8"/>
        <v>4.9538461538461538E-2</v>
      </c>
      <c r="K40" s="28"/>
      <c r="L40" s="33" t="s">
        <v>103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857.96</v>
      </c>
      <c r="J42" s="46">
        <f>SUM(J14:J41)</f>
        <v>0.73329914529914531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1112.04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/>
      <c r="M57" s="68">
        <v>0</v>
      </c>
      <c r="N57" s="69">
        <f>+M57*M55</f>
        <v>0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857.96</v>
      </c>
      <c r="J58" s="76">
        <f>IFERROR(I58/$B$10,0)</f>
        <v>0.73329914529914531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312.03999999999996</v>
      </c>
      <c r="J60" s="82">
        <f>IFERROR(I60/$B$10,0)</f>
        <v>0.26670085470085469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57.96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2025-04-04T13:56:36Z</dcterms:modified>
</cp:coreProperties>
</file>