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7FBCF04E-26DB-4E23-ABE6-6844602268F4}" xr6:coauthVersionLast="47" xr6:coauthVersionMax="47" xr10:uidLastSave="{00000000-0000-0000-0000-000000000000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40" i="1"/>
  <c r="I39" i="1"/>
  <c r="I37" i="1"/>
  <c r="I36" i="1"/>
  <c r="I35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<sst xmlns="http://schemas.openxmlformats.org/spreadsheetml/2006/main" count="113" uniqueCount="104">
  <si>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</si>
  <si>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</si>
  <si>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</si>
  <si>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</si>
  <si>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</si>
  <si>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</si>
  <si>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</si>
  <si>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</si>
  <si>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</si>
  <si>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</si>
  <si>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</si>
  <si>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</si>
  <si>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</si>
  <si>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</si>
  <si>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</si>
  <si>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</si>
  <si>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</si>
  <si>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</si>
  <si>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</si>
  <si>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</si>
  <si>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</si>
  <si>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</si>
  <si>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</si>
  <si>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</si>
  <si>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</si>
  <si>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</si>
  <si>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</si>
  <si>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</si>
  <si>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</si>
  <si>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</si>
  <si>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</si>
  <si>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</si>
  <si>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</si>
  <si>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</si>
  <si>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</si>
  <si>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</si>
  <si>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</si>
  <si>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</si>
  <si>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</si>
  <si>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</si>
  <si>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</si>
  <si>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</si>
  <si>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</si>
  <si>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</si>
  <si>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</si>
  <si>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</si>
  <si>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</si>
  <si>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</si>
  <si>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</si>
  <si>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</si>
  <si>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</si>
  <si>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</si>
  <si>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</si>
  <si>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</si>
  <si>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</si>
  <si>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</si>
  <si>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</si>
  <si>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</si>
  <si>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</si>
  <si>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</si>
  <si>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</si>
  <si>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</si>
  <si>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</si>
  <si>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</si>
  <si>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</si>
  <si>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</si>
  <si>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</si>
  <si>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</si>
  <si>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</si>
  <si>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</si>
  <si>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</si>
  <si>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</si>
  <si>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</si>
  <si>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</si>
  <si>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</si>
  <si>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</si>
  <si>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</si>
  <si>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</si>
  <si>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</si>
  <si>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</si>
  <si>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</si>
  <si>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</si>
  <si>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</si>
  <si>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</si>
  <si>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</si>
  <si>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</si>
  <si>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</si>
  <si>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</si>
  <si>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</si>
  <si>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</si>
  <si>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</si>
  <si>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</si>
  <si>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</si>
  <si>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</si>
  <si>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</si>
  <si>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</si>
  <si>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</si>
  <si>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</si>
  <si>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</si>
  <si>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</si>
  <si>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</si>
  <si>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 xml:space="preserve">Ocean View at Island Club </t>
  </si>
  <si>
    <t>25-120</t>
  </si>
  <si>
    <t>Philip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</si>
</sst>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G7" sqref="G7"/>
    </sheetView>
  </sheetViews>
  <sheetFormatPr defaultRowHeight="15" x14ac:dyDescent="0.25"/>
  <cols>
    <col min="1" max="1" width="39.28515625" bestFit="1" customWidth="1"/>
    <col min="2" max="2" width="15.570312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8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1" t="s">
        <v>101</v>
      </c>
      <c r="C2" s="111"/>
      <c r="D2" s="111"/>
      <c r="E2" s="111"/>
      <c r="F2" s="111"/>
      <c r="J2" s="97"/>
      <c r="K2" s="96"/>
      <c r="L2" s="96" t="s">
        <v>1</v>
      </c>
      <c r="M2" s="116"/>
      <c r="N2" s="11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2">
        <v>45693</v>
      </c>
      <c r="C3" s="111"/>
      <c r="D3" s="111"/>
      <c r="E3" s="111"/>
      <c r="F3" s="111"/>
      <c r="J3" s="97"/>
      <c r="K3" s="96"/>
      <c r="L3" s="96" t="s">
        <v>3</v>
      </c>
      <c r="M3" s="116"/>
      <c r="N3" s="11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1" t="s">
        <v>102</v>
      </c>
      <c r="C4" s="111"/>
      <c r="D4" s="111"/>
      <c r="E4" s="111"/>
      <c r="F4" s="111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2483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2483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5" t="s">
        <v>96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</row>
    <row r="12" spans="1:29" s="105" customFormat="1" ht="21.75" customHeight="1" x14ac:dyDescent="0.25">
      <c r="A12" s="104" t="s">
        <v>8</v>
      </c>
      <c r="B12" s="113" t="s">
        <v>60</v>
      </c>
      <c r="C12" s="113"/>
      <c r="D12" s="113"/>
      <c r="F12" s="114" t="s">
        <v>61</v>
      </c>
      <c r="G12" s="114"/>
      <c r="I12" s="114" t="s">
        <v>62</v>
      </c>
      <c r="J12" s="114"/>
      <c r="L12" s="114" t="s">
        <v>9</v>
      </c>
      <c r="M12" s="114"/>
      <c r="N12" s="114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19"/>
      <c r="M14" s="119"/>
      <c r="N14" s="119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0"/>
      <c r="M15" s="120"/>
      <c r="N15" s="120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0"/>
      <c r="M17" s="120"/>
      <c r="N17" s="120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0"/>
      <c r="M19" s="120"/>
      <c r="N19" s="120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0"/>
      <c r="M21" s="120"/>
      <c r="N21" s="120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1"/>
      <c r="M23" s="121"/>
      <c r="N23" s="121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v>584</v>
      </c>
      <c r="J34" s="17">
        <f t="shared" si="8"/>
        <v>0.23519935561820379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f t="shared" si="3"/>
        <v>0</v>
      </c>
      <c r="J35" s="87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v>819.06</v>
      </c>
      <c r="J38" s="17">
        <f t="shared" si="8"/>
        <v>0.32986709625453081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1403.06</v>
      </c>
      <c r="J42" s="46">
        <f>SUM(J14:J41)</f>
        <v>0.56506645187273463</v>
      </c>
      <c r="L42" s="122"/>
      <c r="M42" s="122"/>
      <c r="N42" s="122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26"/>
      <c r="B43" s="126"/>
      <c r="C43" s="126"/>
      <c r="D43" s="126"/>
      <c r="F43" s="125"/>
      <c r="G43" s="125"/>
      <c r="I43" s="125"/>
      <c r="J43" s="125"/>
      <c r="L43" s="123"/>
      <c r="M43" s="123"/>
      <c r="N43" s="123"/>
    </row>
    <row r="44" spans="1:29" s="105" customFormat="1" ht="23.25" customHeight="1" x14ac:dyDescent="0.25">
      <c r="A44" s="104" t="s">
        <v>47</v>
      </c>
      <c r="B44" s="124" t="str">
        <f>+B12</f>
        <v>ORIGINAL BUDGET</v>
      </c>
      <c r="C44" s="124"/>
      <c r="D44" s="124"/>
      <c r="E44" s="107"/>
      <c r="F44" s="124" t="str">
        <f>+F12</f>
        <v>REVISIONS</v>
      </c>
      <c r="G44" s="124"/>
      <c r="I44" s="124" t="str">
        <f>+I12</f>
        <v>CURRENT BUDGET</v>
      </c>
      <c r="J44" s="124"/>
      <c r="L44" s="114" t="s">
        <v>9</v>
      </c>
      <c r="M44" s="114"/>
      <c r="N44" s="114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18"/>
      <c r="M47" s="118"/>
      <c r="N47" s="118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18"/>
      <c r="M50" s="118"/>
      <c r="N50" s="11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18"/>
      <c r="M54" s="118"/>
      <c r="N54" s="118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2483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74.489999999999995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1403.06</v>
      </c>
      <c r="J58" s="76">
        <f>IFERROR(I58/$B$10,0)</f>
        <v>0.56506645187273452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1079.94</v>
      </c>
      <c r="J60" s="82">
        <f>IFERROR(I60/$B$10,0)</f>
        <v>0.43493354812726542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0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2025-02-11T16:52:59Z</dcterms:modified>
</cp:coreProperties>
</file>