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83 Marriott Hotel Calaca Restaurant/01. Quotes/Job Cost/"/>
    </mc:Choice>
  </mc:AlternateContent>
  <xr:revisionPtr revIDLastSave="4" documentId="8_{FFFB4DE6-F55E-4501-910C-C6A406593A1D}" xr6:coauthVersionLast="47" xr6:coauthVersionMax="47" xr10:uidLastSave="{AEDD449C-808C-4B24-B91E-D99A4004B003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I51" i="1" s="1"/>
  <c r="C52" i="1"/>
  <c r="C49" i="1"/>
  <c r="C29" i="1"/>
  <c r="I29" i="1" s="1"/>
  <c r="I23" i="1"/>
  <c r="I22" i="1"/>
  <c r="I30" i="1"/>
  <c r="I31" i="1"/>
  <c r="I53" i="1"/>
  <c r="I28" i="1"/>
  <c r="I27" i="1"/>
  <c r="I45" i="1"/>
  <c r="F45" i="1"/>
  <c r="B45" i="1"/>
  <c r="M57" i="1"/>
  <c r="I56" i="1"/>
  <c r="I55" i="1"/>
  <c r="I54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C57" i="1" l="1"/>
  <c r="I49" i="1"/>
  <c r="M62" i="1"/>
  <c r="M63" i="1"/>
  <c r="C43" i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C59" i="1" l="1"/>
  <c r="C61" i="1" s="1"/>
  <c r="D61" i="1" s="1"/>
  <c r="M56" i="1"/>
  <c r="J43" i="1"/>
  <c r="D57" i="1"/>
  <c r="G43" i="1"/>
  <c r="D43" i="1"/>
  <c r="D59" i="1" l="1"/>
  <c r="G57" i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<sst xmlns="http://schemas.openxmlformats.org/spreadsheetml/2006/main" count="115" uniqueCount="106">
  <si>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</si>
  <si>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</si>
  <si>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</si>
  <si>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</si>
  <si>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</si>
  <si>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</si>
  <si>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</si>
  <si>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</si>
  <si>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</si>
  <si>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</si>
  <si>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</si>
  <si>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</si>
  <si>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</si>
  <si>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</si>
  <si>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</si>
  <si>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</si>
  <si>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</si>
  <si>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</si>
  <si>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</si>
  <si>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</si>
  <si>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</si>
  <si>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</si>
  <si>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</si>
  <si>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</si>
  <si>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</si>
  <si>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</si>
  <si>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</si>
  <si>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</si>
  <si>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</si>
  <si>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</si>
  <si>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</si>
  <si>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</si>
  <si>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</si>
  <si>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</si>
  <si>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</si>
  <si>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</si>
  <si>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</si>
  <si>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</si>
  <si>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</si>
  <si>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</si>
  <si>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</si>
  <si>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</si>
  <si>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</si>
  <si>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</si>
  <si>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</si>
  <si>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</si>
  <si>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</si>
  <si>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</si>
  <si>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</si>
  <si>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</si>
  <si>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</si>
  <si>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</si>
  <si>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</si>
  <si>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</si>
  <si>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</si>
  <si>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</si>
  <si>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</si>
  <si>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</si>
  <si>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</si>
  <si>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</si>
  <si>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</si>
  <si>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</si>
  <si>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</si>
  <si>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</si>
  <si>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</si>
  <si>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</si>
  <si>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</si>
  <si>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</si>
  <si>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</si>
  <si>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</si>
  <si>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</si>
  <si>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</si>
  <si>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</si>
  <si>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</si>
  <si>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</si>
  <si>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</si>
  <si>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</si>
  <si>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</si>
  <si>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</si>
  <si>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</si>
  <si>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</si>
  <si>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</si>
  <si>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</si>
  <si>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</si>
  <si>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</si>
  <si>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</si>
  <si>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</si>
  <si>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</si>
  <si>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</si>
  <si>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</si>
  <si>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</si>
  <si>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</si>
  <si>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</si>
  <si>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</si>
  <si>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</si>
  <si>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</si>
  <si>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</si>
  <si>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</si>
  <si>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</si>
  <si>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</si>
  <si>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</si>
  <si>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</si>
  <si>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</si>
  <si>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Calacas Mexican Cuisine</t>
  </si>
  <si>
    <t>25-283/RWP1382</t>
  </si>
  <si>
    <t>3 - BTX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</si>
</sst>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45743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2124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1100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1450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4674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f>328+282*2</f>
        <v>892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892</v>
      </c>
      <c r="J29" s="12">
        <f t="shared" ref="J29:J42" si="8">IFERROR(I29/$B$10,0)</f>
        <v>0.19084296106118956</v>
      </c>
      <c r="K29" s="28"/>
      <c r="L29" s="29" t="s">
        <v>105</v>
      </c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892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892</v>
      </c>
      <c r="J43" s="41">
        <f>SUM(J14:J42)</f>
        <v>0.19084296106118956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350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350</v>
      </c>
      <c r="J48" s="46">
        <f>IFERROR(I48/$B$10,0)</f>
        <v>7.4882327770646129E-2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f>252+75</f>
        <v>327</v>
      </c>
      <c r="D49" s="46"/>
      <c r="E49" s="28"/>
      <c r="F49" s="27">
        <v>0</v>
      </c>
      <c r="G49" s="46"/>
      <c r="I49" s="27">
        <f t="shared" si="15"/>
        <v>327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1000*0.75</f>
        <v>750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750</v>
      </c>
      <c r="J51" s="50">
        <f t="shared" ref="J51:J56" si="17">IFERROR(I51/$B$10,0)</f>
        <v>0.16046213093709885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f>252+150</f>
        <v>402</v>
      </c>
      <c r="D52" s="50">
        <f t="shared" si="13"/>
        <v>0</v>
      </c>
      <c r="E52" s="28"/>
      <c r="F52" s="49">
        <v>0</v>
      </c>
      <c r="G52" s="50"/>
      <c r="I52" s="49">
        <f t="shared" si="15"/>
        <v>402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2124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1829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1829</v>
      </c>
      <c r="J57" s="61">
        <f>SUM(J47:J56)</f>
        <v>0.23534445870774498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2721</v>
      </c>
      <c r="D59" s="70">
        <f>+C59/B10</f>
        <v>0.58215661103979466</v>
      </c>
      <c r="E59" s="42"/>
      <c r="F59" s="69">
        <f>+F43+F57</f>
        <v>0</v>
      </c>
      <c r="G59" s="71">
        <f>IFERROR(F59/$B$10,0)</f>
        <v>0</v>
      </c>
      <c r="I59" s="69">
        <f>+I43+I57</f>
        <v>2721</v>
      </c>
      <c r="J59" s="71">
        <f>IFERROR(I59/$B$10,0)</f>
        <v>0.58215661103979466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1953</v>
      </c>
      <c r="D61" s="75">
        <f>+C61/B10</f>
        <v>0.4178433889602054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1953</v>
      </c>
      <c r="J61" s="77">
        <f>IFERROR(I61/$B$10,0)</f>
        <v>0.4178433889602054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04047C-C7AE-424D-92B4-3D8A96F542DC}"/>
</file>

<file path=customXml/itemProps2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2025-03-27T18:01:04Z</cp:lastPrinted>
  <dcterms:created xsi:type="dcterms:W3CDTF">2023-03-21T14:07:27Z</dcterms:created>
  <dcterms:modified xsi:type="dcterms:W3CDTF">2025-03-27T18:05:07Z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