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ulpinc.sharepoint.com/sites/rwpshare/Shared Documents/General/2025 Jobs/25-285 WSS - Spare Brackets (PO015911)/01. Quotes/Job Cost/"/>
    </mc:Choice>
  </mc:AlternateContent>
  <xr:revisionPtr revIDLastSave="3" documentId="8_{D16D2404-1E02-4660-A4A6-E9F48CBA5CEE}" xr6:coauthVersionLast="47" xr6:coauthVersionMax="47" xr10:uidLastSave="{63405B01-79EA-48C2-8F70-232C709A4B4E}"/>
  <bookViews>
    <workbookView xWindow="28680" yWindow="-120" windowWidth="29040" windowHeight="15720" xr2:uid="{AA3E0CD4-188F-41F6-8F66-C625262391C2}"/>
  </bookViews>
  <sheets>
    <sheet name="v5.05.23" sheetId="1" r:id="rId1"/>
  </sheets>
  <definedNames>
    <definedName name="_xlnm.Print_Area" localSheetId="0">'v5.05.23'!$A$1:$N$63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3" i="1" l="1"/>
  <c r="I22" i="1"/>
  <c r="I30" i="1"/>
  <c r="I49" i="1"/>
  <c r="C57" i="1"/>
  <c r="I31" i="1"/>
  <c r="I53" i="1"/>
  <c r="I28" i="1"/>
  <c r="I27" i="1"/>
  <c r="I45" i="1"/>
  <c r="F45" i="1"/>
  <c r="B45" i="1"/>
  <c r="M57" i="1"/>
  <c r="I56" i="1"/>
  <c r="I55" i="1"/>
  <c r="I54" i="1"/>
  <c r="I51" i="1"/>
  <c r="I50" i="1"/>
  <c r="I48" i="1"/>
  <c r="I47" i="1"/>
  <c r="I42" i="1"/>
  <c r="I41" i="1"/>
  <c r="I40" i="1"/>
  <c r="I39" i="1"/>
  <c r="I38" i="1"/>
  <c r="I37" i="1"/>
  <c r="I36" i="1"/>
  <c r="I35" i="1"/>
  <c r="I34" i="1"/>
  <c r="I33" i="1"/>
  <c r="I32" i="1"/>
  <c r="I29" i="1"/>
  <c r="I26" i="1"/>
  <c r="I25" i="1"/>
  <c r="I24" i="1"/>
  <c r="I21" i="1"/>
  <c r="I20" i="1"/>
  <c r="I19" i="1"/>
  <c r="I18" i="1"/>
  <c r="I17" i="1"/>
  <c r="I16" i="1"/>
  <c r="I15" i="1"/>
  <c r="I14" i="1"/>
  <c r="F43" i="1"/>
  <c r="B10" i="1"/>
  <c r="D56" i="1" s="1"/>
  <c r="M62" i="1" l="1"/>
  <c r="M63" i="1"/>
  <c r="C43" i="1"/>
  <c r="C59" i="1" s="1"/>
  <c r="C61" i="1" s="1"/>
  <c r="D61" i="1" s="1"/>
  <c r="I52" i="1"/>
  <c r="G31" i="1"/>
  <c r="J31" i="1"/>
  <c r="D31" i="1"/>
  <c r="D53" i="1"/>
  <c r="D52" i="1"/>
  <c r="G27" i="1"/>
  <c r="J27" i="1"/>
  <c r="G28" i="1"/>
  <c r="J28" i="1"/>
  <c r="D28" i="1"/>
  <c r="D41" i="1"/>
  <c r="G26" i="1"/>
  <c r="J14" i="1"/>
  <c r="G56" i="1"/>
  <c r="D27" i="1"/>
  <c r="D19" i="1"/>
  <c r="J33" i="1"/>
  <c r="J16" i="1"/>
  <c r="J20" i="1"/>
  <c r="J24" i="1"/>
  <c r="J30" i="1"/>
  <c r="J35" i="1"/>
  <c r="J47" i="1"/>
  <c r="J54" i="1"/>
  <c r="G20" i="1"/>
  <c r="D35" i="1"/>
  <c r="G47" i="1"/>
  <c r="J17" i="1"/>
  <c r="D25" i="1"/>
  <c r="G39" i="1"/>
  <c r="D50" i="1"/>
  <c r="J29" i="1"/>
  <c r="D16" i="1"/>
  <c r="D22" i="1"/>
  <c r="J36" i="1"/>
  <c r="G42" i="1"/>
  <c r="G51" i="1"/>
  <c r="G23" i="1"/>
  <c r="G32" i="1"/>
  <c r="D38" i="1"/>
  <c r="J39" i="1"/>
  <c r="D15" i="1"/>
  <c r="G16" i="1"/>
  <c r="D18" i="1"/>
  <c r="G19" i="1"/>
  <c r="D21" i="1"/>
  <c r="G22" i="1"/>
  <c r="J23" i="1"/>
  <c r="G25" i="1"/>
  <c r="J26" i="1"/>
  <c r="D30" i="1"/>
  <c r="J32" i="1"/>
  <c r="D34" i="1"/>
  <c r="G35" i="1"/>
  <c r="D37" i="1"/>
  <c r="G38" i="1"/>
  <c r="D40" i="1"/>
  <c r="G41" i="1"/>
  <c r="J42" i="1"/>
  <c r="G50" i="1"/>
  <c r="J51" i="1"/>
  <c r="D55" i="1"/>
  <c r="J56" i="1"/>
  <c r="J48" i="1"/>
  <c r="J55" i="1"/>
  <c r="D14" i="1"/>
  <c r="G15" i="1"/>
  <c r="D17" i="1"/>
  <c r="G18" i="1"/>
  <c r="J19" i="1"/>
  <c r="G21" i="1"/>
  <c r="J22" i="1"/>
  <c r="D24" i="1"/>
  <c r="J25" i="1"/>
  <c r="D29" i="1"/>
  <c r="G30" i="1"/>
  <c r="D33" i="1"/>
  <c r="G34" i="1"/>
  <c r="D36" i="1"/>
  <c r="G37" i="1"/>
  <c r="J38" i="1"/>
  <c r="G40" i="1"/>
  <c r="J41" i="1"/>
  <c r="D48" i="1"/>
  <c r="J50" i="1"/>
  <c r="D54" i="1"/>
  <c r="G55" i="1"/>
  <c r="G14" i="1"/>
  <c r="J15" i="1"/>
  <c r="G17" i="1"/>
  <c r="J18" i="1"/>
  <c r="D20" i="1"/>
  <c r="J21" i="1"/>
  <c r="D23" i="1"/>
  <c r="G24" i="1"/>
  <c r="D26" i="1"/>
  <c r="G29" i="1"/>
  <c r="D32" i="1"/>
  <c r="G33" i="1"/>
  <c r="J34" i="1"/>
  <c r="G36" i="1"/>
  <c r="J37" i="1"/>
  <c r="D39" i="1"/>
  <c r="J40" i="1"/>
  <c r="D42" i="1"/>
  <c r="D47" i="1"/>
  <c r="G48" i="1"/>
  <c r="D51" i="1"/>
  <c r="G54" i="1"/>
  <c r="I43" i="1"/>
  <c r="M56" i="1" l="1"/>
  <c r="D59" i="1"/>
  <c r="J43" i="1"/>
  <c r="D57" i="1"/>
  <c r="G43" i="1"/>
  <c r="D43" i="1"/>
  <c r="G57" i="1" l="1"/>
  <c r="F57" i="1"/>
  <c r="F59" i="1" s="1"/>
  <c r="F61" i="1" l="1"/>
  <c r="G61" i="1" s="1"/>
  <c r="G59" i="1"/>
  <c r="J57" i="1"/>
  <c r="I57" i="1"/>
  <c r="I59" i="1" l="1"/>
  <c r="J59" i="1" s="1"/>
  <c r="I61" i="1" l="1"/>
  <c r="J61" i="1" s="1"/>
  <c r="N59" i="1" l="1"/>
  <c r="N58" i="1"/>
</calcChain>
</file>

<file path=xl/sharedStrings.xml><?xml version="1.0" encoding="utf-8"?>
<sst xmlns="http://schemas.openxmlformats.org/spreadsheetml/2006/main" count="116" uniqueCount="107">
  <si>
    <t>Project Description:</t>
  </si>
  <si>
    <t>REV #:</t>
  </si>
  <si>
    <t>Contract Date:</t>
  </si>
  <si>
    <t>REV DATE:</t>
  </si>
  <si>
    <t>Job#:</t>
  </si>
  <si>
    <t xml:space="preserve">Revenue - Product </t>
  </si>
  <si>
    <t>Revenue - Measure</t>
  </si>
  <si>
    <t>Revenue - InstaII</t>
  </si>
  <si>
    <t>Revenue - Freight</t>
  </si>
  <si>
    <t>*** Notate if RWP Labor or SubContracted</t>
  </si>
  <si>
    <t>FABRICATION</t>
  </si>
  <si>
    <t>ORIGINAL BUDGET</t>
  </si>
  <si>
    <t>REVISIONS</t>
  </si>
  <si>
    <t>CURRENT BUDGET</t>
  </si>
  <si>
    <t>NOTES</t>
  </si>
  <si>
    <t>Labor - Ripplefold Drapery  ***</t>
  </si>
  <si>
    <t>01-010  L  S</t>
  </si>
  <si>
    <t>***</t>
  </si>
  <si>
    <t>Labor - Ripplefold Sheer ***</t>
  </si>
  <si>
    <t>01-020  L  S</t>
  </si>
  <si>
    <t>Labor - Pinch Pleat Drapery ***</t>
  </si>
  <si>
    <t>01-030  L  S</t>
  </si>
  <si>
    <t>Labor - Pinch Pleat Sheer ***</t>
  </si>
  <si>
    <t>01-040  L  S</t>
  </si>
  <si>
    <t>Labor - Cubicle Curtain Labor ***</t>
  </si>
  <si>
    <t>01-070  L  S</t>
  </si>
  <si>
    <t>Labor - Valances ***</t>
  </si>
  <si>
    <t>03-020  L  S</t>
  </si>
  <si>
    <t>Labor - Cornices ***</t>
  </si>
  <si>
    <t>03-010  L  S</t>
  </si>
  <si>
    <t>Labor - Roman Shades ***</t>
  </si>
  <si>
    <t>01-080  L  S</t>
  </si>
  <si>
    <t>Labor - RWP Roller Shades</t>
  </si>
  <si>
    <t>05-035  L</t>
  </si>
  <si>
    <t>Material - Hardware - Drapery (ALL)</t>
  </si>
  <si>
    <t>02-040  M</t>
  </si>
  <si>
    <t>Material - Fabric  (CULP)</t>
  </si>
  <si>
    <t>01-050  M</t>
  </si>
  <si>
    <t>Material - Fabric (BUY-IN)</t>
  </si>
  <si>
    <t>01-050  BI</t>
  </si>
  <si>
    <t>Material - Lining (ALL)</t>
  </si>
  <si>
    <t>01-060  M</t>
  </si>
  <si>
    <t>Material - Roman Shades (RWP FAB)</t>
  </si>
  <si>
    <t>01-080  M</t>
  </si>
  <si>
    <t>Material - Roman Shades (BUY-IN SHADES)</t>
  </si>
  <si>
    <r>
      <t xml:space="preserve">01-080  </t>
    </r>
    <r>
      <rPr>
        <b/>
        <sz val="10"/>
        <color theme="1"/>
        <rFont val="Arial"/>
        <family val="2"/>
      </rPr>
      <t>BI</t>
    </r>
  </si>
  <si>
    <t>Material - Roller Shades (BUY-IN SHADES)</t>
  </si>
  <si>
    <r>
      <t xml:space="preserve">05-030  </t>
    </r>
    <r>
      <rPr>
        <b/>
        <sz val="10"/>
        <color theme="1"/>
        <rFont val="Arial"/>
        <family val="2"/>
      </rPr>
      <t>BI</t>
    </r>
  </si>
  <si>
    <t>Material - Roller Shades (RWP FAB)</t>
  </si>
  <si>
    <t>05-035  M</t>
  </si>
  <si>
    <t>Material - Shutters (BUY-IN)</t>
  </si>
  <si>
    <t>06-020  BI</t>
  </si>
  <si>
    <t>Material - Blinds (BUY-IN)</t>
  </si>
  <si>
    <r>
      <t xml:space="preserve">04-020  </t>
    </r>
    <r>
      <rPr>
        <b/>
        <sz val="10"/>
        <color theme="1"/>
        <rFont val="Arial"/>
        <family val="2"/>
      </rPr>
      <t>BI</t>
    </r>
  </si>
  <si>
    <t>Labor - Soft Goods - Bed Skirts</t>
  </si>
  <si>
    <t>10-010  S</t>
  </si>
  <si>
    <t>Labor - Soft Goods - Boxspring Cvr</t>
  </si>
  <si>
    <t>10-020  S</t>
  </si>
  <si>
    <t>Labor - Soft Goods - Bedscarves</t>
  </si>
  <si>
    <t>10-030  S</t>
  </si>
  <si>
    <t>Labor - Soft Goods - Pillows</t>
  </si>
  <si>
    <t>10-050  S</t>
  </si>
  <si>
    <t>Labor - Soft Goods - Shower Curtains</t>
  </si>
  <si>
    <t>10-070  S</t>
  </si>
  <si>
    <t>Labor - Soft Goods - Bed Bases ***</t>
  </si>
  <si>
    <t>10-080  L  S</t>
  </si>
  <si>
    <t>Material - Soft Goods Fabric (CULP)</t>
  </si>
  <si>
    <t>10-040 M</t>
  </si>
  <si>
    <t>Material - Soft Goods Fabric (BUY-IN)</t>
  </si>
  <si>
    <r>
      <t xml:space="preserve">10-040 </t>
    </r>
    <r>
      <rPr>
        <b/>
        <sz val="10"/>
        <color theme="1"/>
        <rFont val="Arial"/>
        <family val="2"/>
      </rPr>
      <t>BI</t>
    </r>
  </si>
  <si>
    <t>Material - Soft Goods Lining (ALL)</t>
  </si>
  <si>
    <t>10-060 M</t>
  </si>
  <si>
    <t>Material - Soft Goods Bed Bases</t>
  </si>
  <si>
    <t>10-080 M</t>
  </si>
  <si>
    <t>SERVICES</t>
  </si>
  <si>
    <r>
      <rPr>
        <b/>
        <sz val="11"/>
        <color theme="1"/>
        <rFont val="Arial"/>
        <family val="2"/>
      </rPr>
      <t>Measure - Contract Services</t>
    </r>
    <r>
      <rPr>
        <sz val="10"/>
        <color theme="1"/>
        <rFont val="Arial"/>
        <family val="2"/>
      </rPr>
      <t xml:space="preserve">
          </t>
    </r>
    <r>
      <rPr>
        <sz val="8"/>
        <color theme="1"/>
        <rFont val="Arial"/>
        <family val="2"/>
      </rPr>
      <t xml:space="preserve">  (Incl All Expenses Paid to Sub)</t>
    </r>
  </si>
  <si>
    <t>09-010  S</t>
  </si>
  <si>
    <t>Measure - RWP Labor Hours</t>
  </si>
  <si>
    <t>09-010  L</t>
  </si>
  <si>
    <t>Measure - RWP Travel Expenses</t>
  </si>
  <si>
    <t>09-010  T</t>
  </si>
  <si>
    <r>
      <rPr>
        <b/>
        <sz val="10"/>
        <color theme="1"/>
        <rFont val="Arial"/>
        <family val="2"/>
      </rPr>
      <t>Contract Labor - Installation</t>
    </r>
    <r>
      <rPr>
        <sz val="10"/>
        <color theme="1"/>
        <rFont val="Arial"/>
        <family val="2"/>
      </rPr>
      <t xml:space="preserve">
</t>
    </r>
    <r>
      <rPr>
        <sz val="8"/>
        <color theme="1"/>
        <rFont val="Arial"/>
        <family val="2"/>
      </rPr>
      <t xml:space="preserve">                  (Incl All Expenses Paid to Sub)</t>
    </r>
  </si>
  <si>
    <t>09-055  S</t>
  </si>
  <si>
    <t>Installation - RWP Labor Hours</t>
  </si>
  <si>
    <t>09-055  L</t>
  </si>
  <si>
    <t>Installation - RWP Travel</t>
  </si>
  <si>
    <t>09-055  T</t>
  </si>
  <si>
    <t>Installation - RWP Misc Supplies</t>
  </si>
  <si>
    <t>09-055  M</t>
  </si>
  <si>
    <r>
      <t xml:space="preserve">Freight - Non-BiIIabIe
        </t>
    </r>
    <r>
      <rPr>
        <b/>
        <sz val="8"/>
        <color theme="1"/>
        <rFont val="Arial"/>
        <family val="2"/>
      </rPr>
      <t xml:space="preserve"> </t>
    </r>
    <r>
      <rPr>
        <b/>
        <sz val="6"/>
        <color theme="1"/>
        <rFont val="Arial"/>
        <family val="2"/>
      </rPr>
      <t>(INCLD IN PRODUCT SALE)</t>
    </r>
  </si>
  <si>
    <t>09-070  F</t>
  </si>
  <si>
    <t>Freight - BiIIabIe</t>
  </si>
  <si>
    <t>09-080  F</t>
  </si>
  <si>
    <t>Storage (INCL IN SALES EST)</t>
  </si>
  <si>
    <t>09-055  R</t>
  </si>
  <si>
    <t>CommissionabIe SaIes</t>
  </si>
  <si>
    <t>SaIes Rep(s)</t>
  </si>
  <si>
    <t>TotaI</t>
  </si>
  <si>
    <t>TOTAL COGS</t>
  </si>
  <si>
    <t>NET PROFIT</t>
  </si>
  <si>
    <t>Non-CuIp Buy-In Fabric Reduced From CommissionabIe SaIes</t>
  </si>
  <si>
    <t>Buy-In Fabric:</t>
  </si>
  <si>
    <t>Lining Fabric:</t>
  </si>
  <si>
    <t>WSS - Spare Brackets (PO015911)</t>
  </si>
  <si>
    <t>25-285</t>
  </si>
  <si>
    <t>Weber</t>
  </si>
  <si>
    <t>20 - Pairs of 5" Brackets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</si>
</sst>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i/>
      <sz val="10"/>
      <name val="Arial"/>
      <family val="2"/>
    </font>
    <font>
      <b/>
      <sz val="8"/>
      <color theme="1"/>
      <name val="Arial"/>
      <family val="2"/>
    </font>
    <font>
      <b/>
      <sz val="6"/>
      <color theme="1"/>
      <name val="Arial"/>
      <family val="2"/>
    </font>
    <font>
      <sz val="8"/>
      <color theme="1"/>
      <name val="Arial"/>
      <family val="2"/>
    </font>
    <font>
      <b/>
      <sz val="11"/>
      <color theme="1"/>
      <name val="Arial"/>
      <family val="2"/>
    </font>
    <font>
      <b/>
      <sz val="12"/>
      <name val="Arial"/>
      <family val="2"/>
    </font>
    <font>
      <sz val="12"/>
      <color theme="1"/>
      <name val="Calibri"/>
      <family val="2"/>
      <scheme val="minor"/>
    </font>
    <font>
      <b/>
      <sz val="14"/>
      <name val="Arial"/>
      <family val="2"/>
    </font>
    <font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0" tint="-0.14999847407452621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theme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theme="1"/>
      </bottom>
      <diagonal/>
    </border>
    <border>
      <left/>
      <right/>
      <top style="medium">
        <color theme="0" tint="-0.499984740745262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7">
    <xf numFmtId="0" fontId="0" fillId="0" borderId="0" xfId="0"/>
    <xf numFmtId="0" fontId="0" fillId="0" borderId="0" xfId="0" applyProtection="1">
      <protection locked="0"/>
    </xf>
    <xf numFmtId="43" fontId="0" fillId="0" borderId="0" xfId="0" applyNumberFormat="1"/>
    <xf numFmtId="0" fontId="4" fillId="4" borderId="5" xfId="0" applyFont="1" applyFill="1" applyBorder="1" applyAlignment="1">
      <alignment horizontal="left" vertical="center" indent="1"/>
    </xf>
    <xf numFmtId="43" fontId="4" fillId="4" borderId="5" xfId="0" applyNumberFormat="1" applyFont="1" applyFill="1" applyBorder="1" applyAlignment="1">
      <alignment horizontal="left" vertical="center" indent="1"/>
    </xf>
    <xf numFmtId="44" fontId="4" fillId="5" borderId="5" xfId="2" applyFont="1" applyFill="1" applyBorder="1" applyAlignment="1" applyProtection="1">
      <alignment horizontal="left" vertical="center"/>
      <protection locked="0"/>
    </xf>
    <xf numFmtId="164" fontId="4" fillId="4" borderId="5" xfId="3" applyNumberFormat="1" applyFont="1" applyFill="1" applyBorder="1" applyAlignment="1" applyProtection="1">
      <alignment horizontal="center" vertical="center"/>
    </xf>
    <xf numFmtId="0" fontId="0" fillId="0" borderId="0" xfId="0" applyAlignment="1" applyProtection="1">
      <alignment horizontal="left" vertical="center"/>
      <protection locked="0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left" vertical="center" indent="1"/>
    </xf>
    <xf numFmtId="43" fontId="4" fillId="0" borderId="0" xfId="0" applyNumberFormat="1" applyFont="1" applyAlignment="1">
      <alignment horizontal="left" vertical="center" indent="1"/>
    </xf>
    <xf numFmtId="44" fontId="4" fillId="6" borderId="0" xfId="2" applyFont="1" applyFill="1" applyAlignment="1" applyProtection="1">
      <alignment horizontal="left" vertical="center"/>
      <protection locked="0"/>
    </xf>
    <xf numFmtId="164" fontId="4" fillId="0" borderId="0" xfId="3" applyNumberFormat="1" applyFont="1" applyAlignment="1" applyProtection="1">
      <alignment horizontal="center" vertical="center"/>
    </xf>
    <xf numFmtId="0" fontId="4" fillId="0" borderId="0" xfId="0" applyFont="1" applyAlignment="1">
      <alignment horizontal="left" vertical="center"/>
    </xf>
    <xf numFmtId="0" fontId="4" fillId="4" borderId="0" xfId="0" applyFont="1" applyFill="1" applyAlignment="1">
      <alignment horizontal="left" vertical="center" indent="1"/>
    </xf>
    <xf numFmtId="43" fontId="4" fillId="4" borderId="0" xfId="0" applyNumberFormat="1" applyFont="1" applyFill="1" applyAlignment="1">
      <alignment horizontal="left" vertical="center" indent="1"/>
    </xf>
    <xf numFmtId="44" fontId="4" fillId="5" borderId="0" xfId="2" applyFont="1" applyFill="1" applyAlignment="1" applyProtection="1">
      <alignment horizontal="left" vertical="center"/>
      <protection locked="0"/>
    </xf>
    <xf numFmtId="164" fontId="4" fillId="4" borderId="0" xfId="3" applyNumberFormat="1" applyFont="1" applyFill="1" applyAlignment="1" applyProtection="1">
      <alignment horizontal="center" vertical="center"/>
    </xf>
    <xf numFmtId="0" fontId="4" fillId="5" borderId="0" xfId="0" applyFont="1" applyFill="1" applyAlignment="1" applyProtection="1">
      <alignment horizontal="left" vertical="center"/>
      <protection locked="0"/>
    </xf>
    <xf numFmtId="0" fontId="4" fillId="4" borderId="2" xfId="0" applyFont="1" applyFill="1" applyBorder="1" applyAlignment="1">
      <alignment horizontal="left" vertical="center" indent="1"/>
    </xf>
    <xf numFmtId="43" fontId="4" fillId="4" borderId="2" xfId="0" applyNumberFormat="1" applyFont="1" applyFill="1" applyBorder="1" applyAlignment="1">
      <alignment horizontal="left" vertical="center" indent="1"/>
    </xf>
    <xf numFmtId="44" fontId="4" fillId="5" borderId="2" xfId="2" applyFont="1" applyFill="1" applyBorder="1" applyAlignment="1" applyProtection="1">
      <alignment horizontal="left" vertical="center"/>
      <protection locked="0"/>
    </xf>
    <xf numFmtId="164" fontId="4" fillId="4" borderId="2" xfId="3" applyNumberFormat="1" applyFont="1" applyFill="1" applyBorder="1" applyAlignment="1" applyProtection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5" borderId="2" xfId="0" applyFont="1" applyFill="1" applyBorder="1" applyAlignment="1" applyProtection="1">
      <alignment horizontal="left" vertical="center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0" fontId="0" fillId="0" borderId="2" xfId="0" applyBorder="1" applyAlignment="1">
      <alignment horizontal="left" vertical="center"/>
    </xf>
    <xf numFmtId="44" fontId="4" fillId="6" borderId="0" xfId="2" applyFont="1" applyFill="1" applyAlignment="1" applyProtection="1">
      <alignment vertical="center"/>
      <protection locked="0"/>
    </xf>
    <xf numFmtId="0" fontId="4" fillId="0" borderId="0" xfId="0" applyFont="1" applyAlignment="1">
      <alignment vertical="center"/>
    </xf>
    <xf numFmtId="0" fontId="4" fillId="6" borderId="0" xfId="0" applyFont="1" applyFill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>
      <alignment vertical="center"/>
    </xf>
    <xf numFmtId="44" fontId="4" fillId="5" borderId="0" xfId="2" applyFont="1" applyFill="1" applyAlignment="1" applyProtection="1">
      <alignment vertical="center"/>
      <protection locked="0"/>
    </xf>
    <xf numFmtId="0" fontId="4" fillId="5" borderId="0" xfId="0" applyFont="1" applyFill="1" applyAlignment="1" applyProtection="1">
      <alignment vertical="center"/>
      <protection locked="0"/>
    </xf>
    <xf numFmtId="0" fontId="4" fillId="0" borderId="2" xfId="0" applyFont="1" applyBorder="1" applyAlignment="1">
      <alignment vertical="center"/>
    </xf>
    <xf numFmtId="0" fontId="0" fillId="0" borderId="2" xfId="0" applyBorder="1" applyAlignment="1" applyProtection="1">
      <alignment vertical="center"/>
      <protection locked="0"/>
    </xf>
    <xf numFmtId="0" fontId="0" fillId="0" borderId="2" xfId="0" applyBorder="1" applyAlignment="1">
      <alignment vertical="center"/>
    </xf>
    <xf numFmtId="0" fontId="3" fillId="3" borderId="3" xfId="0" applyFont="1" applyFill="1" applyBorder="1" applyAlignment="1">
      <alignment horizontal="center" vertical="center"/>
    </xf>
    <xf numFmtId="44" fontId="3" fillId="3" borderId="3" xfId="2" applyFont="1" applyFill="1" applyBorder="1" applyAlignment="1" applyProtection="1">
      <alignment vertical="center"/>
    </xf>
    <xf numFmtId="164" fontId="3" fillId="3" borderId="3" xfId="3" applyNumberFormat="1" applyFont="1" applyFill="1" applyBorder="1" applyAlignment="1" applyProtection="1">
      <alignment horizontal="center" vertical="center"/>
    </xf>
    <xf numFmtId="43" fontId="0" fillId="0" borderId="0" xfId="1" applyFont="1" applyFill="1" applyAlignment="1" applyProtection="1">
      <alignment vertical="center"/>
    </xf>
    <xf numFmtId="9" fontId="3" fillId="3" borderId="3" xfId="3" applyFont="1" applyFill="1" applyBorder="1" applyAlignment="1" applyProtection="1">
      <alignment horizontal="center" vertical="center"/>
    </xf>
    <xf numFmtId="43" fontId="0" fillId="0" borderId="0" xfId="1" applyFont="1" applyFill="1" applyProtection="1"/>
    <xf numFmtId="44" fontId="4" fillId="5" borderId="5" xfId="2" applyFont="1" applyFill="1" applyBorder="1" applyAlignment="1" applyProtection="1">
      <alignment vertical="center"/>
      <protection locked="0"/>
    </xf>
    <xf numFmtId="164" fontId="4" fillId="4" borderId="5" xfId="3" applyNumberFormat="1" applyFont="1" applyFill="1" applyBorder="1" applyAlignment="1" applyProtection="1">
      <alignment vertical="center"/>
    </xf>
    <xf numFmtId="0" fontId="4" fillId="5" borderId="5" xfId="0" applyFont="1" applyFill="1" applyBorder="1" applyProtection="1">
      <protection locked="0"/>
    </xf>
    <xf numFmtId="164" fontId="4" fillId="0" borderId="0" xfId="3" applyNumberFormat="1" applyFont="1" applyAlignment="1" applyProtection="1">
      <alignment vertical="center"/>
    </xf>
    <xf numFmtId="164" fontId="4" fillId="4" borderId="0" xfId="3" applyNumberFormat="1" applyFont="1" applyFill="1" applyAlignment="1" applyProtection="1">
      <alignment vertical="center"/>
    </xf>
    <xf numFmtId="0" fontId="4" fillId="5" borderId="0" xfId="0" applyFont="1" applyFill="1" applyProtection="1">
      <protection locked="0"/>
    </xf>
    <xf numFmtId="44" fontId="4" fillId="6" borderId="0" xfId="2" applyFont="1" applyFill="1" applyBorder="1" applyAlignment="1" applyProtection="1">
      <alignment vertical="center"/>
      <protection locked="0"/>
    </xf>
    <xf numFmtId="164" fontId="4" fillId="0" borderId="0" xfId="3" applyNumberFormat="1" applyFont="1" applyBorder="1" applyAlignment="1" applyProtection="1">
      <alignment vertical="center"/>
    </xf>
    <xf numFmtId="0" fontId="6" fillId="4" borderId="0" xfId="0" applyFont="1" applyFill="1" applyAlignment="1">
      <alignment horizontal="left" vertical="center" wrapText="1" indent="1"/>
    </xf>
    <xf numFmtId="44" fontId="4" fillId="5" borderId="0" xfId="2" applyFont="1" applyFill="1" applyBorder="1" applyAlignment="1" applyProtection="1">
      <alignment vertical="center"/>
      <protection locked="0"/>
    </xf>
    <xf numFmtId="164" fontId="4" fillId="4" borderId="0" xfId="3" applyNumberFormat="1" applyFont="1" applyFill="1" applyBorder="1" applyAlignment="1" applyProtection="1">
      <alignment vertical="center"/>
    </xf>
    <xf numFmtId="0" fontId="0" fillId="2" borderId="0" xfId="0" applyFill="1" applyAlignment="1" applyProtection="1">
      <alignment vertical="center"/>
      <protection locked="0"/>
    </xf>
    <xf numFmtId="0" fontId="6" fillId="0" borderId="0" xfId="0" applyFont="1" applyAlignment="1">
      <alignment horizontal="left" vertical="center" indent="1"/>
    </xf>
    <xf numFmtId="44" fontId="4" fillId="0" borderId="0" xfId="2" applyFont="1" applyFill="1" applyBorder="1" applyAlignment="1" applyProtection="1">
      <alignment vertical="center"/>
      <protection locked="0"/>
    </xf>
    <xf numFmtId="0" fontId="2" fillId="7" borderId="3" xfId="0" applyFont="1" applyFill="1" applyBorder="1" applyAlignment="1">
      <alignment vertical="center"/>
    </xf>
    <xf numFmtId="0" fontId="3" fillId="7" borderId="0" xfId="0" applyFont="1" applyFill="1" applyAlignment="1">
      <alignment horizontal="center" vertical="center"/>
    </xf>
    <xf numFmtId="0" fontId="3" fillId="7" borderId="2" xfId="0" applyFont="1" applyFill="1" applyBorder="1" applyAlignment="1">
      <alignment horizontal="center" vertical="center"/>
    </xf>
    <xf numFmtId="44" fontId="3" fillId="3" borderId="3" xfId="2" applyFont="1" applyFill="1" applyBorder="1" applyProtection="1"/>
    <xf numFmtId="9" fontId="3" fillId="3" borderId="3" xfId="3" applyFont="1" applyFill="1" applyBorder="1" applyAlignment="1" applyProtection="1">
      <alignment horizontal="center"/>
    </xf>
    <xf numFmtId="49" fontId="0" fillId="2" borderId="3" xfId="0" applyNumberFormat="1" applyFill="1" applyBorder="1" applyProtection="1">
      <protection locked="0"/>
    </xf>
    <xf numFmtId="9" fontId="0" fillId="2" borderId="3" xfId="0" applyNumberFormat="1" applyFill="1" applyBorder="1" applyAlignment="1" applyProtection="1">
      <alignment horizontal="center"/>
      <protection locked="0"/>
    </xf>
    <xf numFmtId="44" fontId="2" fillId="7" borderId="3" xfId="2" applyFont="1" applyFill="1" applyBorder="1" applyProtection="1"/>
    <xf numFmtId="49" fontId="0" fillId="2" borderId="8" xfId="0" applyNumberFormat="1" applyFill="1" applyBorder="1" applyProtection="1">
      <protection locked="0"/>
    </xf>
    <xf numFmtId="9" fontId="0" fillId="2" borderId="8" xfId="0" applyNumberFormat="1" applyFill="1" applyBorder="1" applyAlignment="1" applyProtection="1">
      <alignment horizontal="center"/>
      <protection locked="0"/>
    </xf>
    <xf numFmtId="44" fontId="2" fillId="7" borderId="8" xfId="2" applyFont="1" applyFill="1" applyBorder="1" applyProtection="1"/>
    <xf numFmtId="0" fontId="3" fillId="0" borderId="0" xfId="0" applyFont="1" applyAlignment="1">
      <alignment horizontal="left"/>
    </xf>
    <xf numFmtId="44" fontId="3" fillId="7" borderId="3" xfId="2" applyFont="1" applyFill="1" applyBorder="1" applyProtection="1"/>
    <xf numFmtId="0" fontId="3" fillId="7" borderId="3" xfId="3" applyNumberFormat="1" applyFont="1" applyFill="1" applyBorder="1" applyProtection="1"/>
    <xf numFmtId="9" fontId="3" fillId="7" borderId="3" xfId="3" applyFont="1" applyFill="1" applyBorder="1" applyAlignment="1" applyProtection="1">
      <alignment horizont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left" vertical="center"/>
    </xf>
    <xf numFmtId="44" fontId="3" fillId="0" borderId="9" xfId="2" applyFont="1" applyBorder="1" applyAlignment="1" applyProtection="1">
      <alignment vertical="center"/>
    </xf>
    <xf numFmtId="0" fontId="3" fillId="0" borderId="9" xfId="0" applyFont="1" applyBorder="1" applyAlignment="1">
      <alignment vertical="center"/>
    </xf>
    <xf numFmtId="164" fontId="0" fillId="0" borderId="0" xfId="0" applyNumberFormat="1" applyAlignment="1">
      <alignment vertical="center"/>
    </xf>
    <xf numFmtId="9" fontId="3" fillId="0" borderId="9" xfId="3" applyFont="1" applyFill="1" applyBorder="1" applyAlignment="1" applyProtection="1">
      <alignment horizontal="center" vertical="center"/>
    </xf>
    <xf numFmtId="0" fontId="3" fillId="0" borderId="0" xfId="0" applyFont="1" applyAlignment="1">
      <alignment horizontal="right" vertical="center"/>
    </xf>
    <xf numFmtId="44" fontId="0" fillId="0" borderId="0" xfId="0" applyNumberFormat="1"/>
    <xf numFmtId="0" fontId="3" fillId="0" borderId="0" xfId="0" applyFont="1"/>
    <xf numFmtId="9" fontId="3" fillId="7" borderId="2" xfId="3" applyFont="1" applyFill="1" applyBorder="1" applyAlignment="1">
      <alignment horizontal="center" vertical="center"/>
    </xf>
    <xf numFmtId="0" fontId="4" fillId="6" borderId="0" xfId="0" applyFont="1" applyFill="1" applyAlignment="1" applyProtection="1">
      <alignment horizontal="center"/>
      <protection locked="0"/>
    </xf>
    <xf numFmtId="0" fontId="4" fillId="4" borderId="0" xfId="0" applyFont="1" applyFill="1" applyAlignment="1">
      <alignment horizontal="left" vertical="center" wrapText="1" indent="1"/>
    </xf>
    <xf numFmtId="0" fontId="4" fillId="4" borderId="5" xfId="0" applyFont="1" applyFill="1" applyBorder="1" applyAlignment="1">
      <alignment horizontal="left" vertical="center" wrapText="1" indent="1"/>
    </xf>
    <xf numFmtId="0" fontId="6" fillId="4" borderId="0" xfId="0" applyFont="1" applyFill="1" applyAlignment="1">
      <alignment horizontal="left" vertical="center" indent="1"/>
    </xf>
    <xf numFmtId="0" fontId="6" fillId="0" borderId="0" xfId="0" applyFont="1" applyAlignment="1">
      <alignment horizontal="center" vertical="center"/>
    </xf>
    <xf numFmtId="0" fontId="14" fillId="0" borderId="1" xfId="0" applyFont="1" applyBorder="1" applyAlignment="1">
      <alignment horizontal="right" vertical="center"/>
    </xf>
    <xf numFmtId="0" fontId="15" fillId="0" borderId="0" xfId="0" applyFont="1" applyAlignment="1">
      <alignment vertical="center"/>
    </xf>
    <xf numFmtId="0" fontId="14" fillId="0" borderId="0" xfId="0" applyFont="1" applyAlignment="1">
      <alignment horizontal="right" vertical="center"/>
    </xf>
    <xf numFmtId="0" fontId="15" fillId="0" borderId="0" xfId="0" applyFont="1" applyAlignment="1" applyProtection="1">
      <alignment vertical="center"/>
      <protection locked="0"/>
    </xf>
    <xf numFmtId="14" fontId="14" fillId="0" borderId="1" xfId="0" applyNumberFormat="1" applyFont="1" applyBorder="1" applyAlignment="1">
      <alignment horizontal="right" vertical="center"/>
    </xf>
    <xf numFmtId="44" fontId="14" fillId="2" borderId="0" xfId="2" applyFont="1" applyFill="1" applyBorder="1" applyAlignment="1" applyProtection="1">
      <alignment vertical="center"/>
      <protection locked="0"/>
    </xf>
    <xf numFmtId="44" fontId="14" fillId="0" borderId="0" xfId="2" applyFont="1" applyBorder="1" applyAlignment="1" applyProtection="1">
      <alignment vertical="center"/>
    </xf>
    <xf numFmtId="44" fontId="14" fillId="0" borderId="0" xfId="2" applyFont="1" applyFill="1" applyBorder="1" applyAlignment="1" applyProtection="1">
      <alignment vertical="center"/>
    </xf>
    <xf numFmtId="44" fontId="14" fillId="3" borderId="4" xfId="2" applyFont="1" applyFill="1" applyBorder="1" applyAlignment="1" applyProtection="1">
      <alignment vertical="center"/>
    </xf>
    <xf numFmtId="0" fontId="16" fillId="0" borderId="0" xfId="0" applyFont="1" applyAlignment="1">
      <alignment vertical="center"/>
    </xf>
    <xf numFmtId="0" fontId="12" fillId="3" borderId="3" xfId="0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0" xfId="0" applyFont="1" applyAlignment="1" applyProtection="1">
      <alignment vertical="center"/>
      <protection locked="0"/>
    </xf>
    <xf numFmtId="43" fontId="13" fillId="0" borderId="0" xfId="1" applyFont="1" applyFill="1" applyAlignment="1" applyProtection="1">
      <alignment vertical="center"/>
    </xf>
    <xf numFmtId="0" fontId="0" fillId="0" borderId="13" xfId="0" applyBorder="1"/>
    <xf numFmtId="44" fontId="4" fillId="5" borderId="2" xfId="2" applyFont="1" applyFill="1" applyBorder="1" applyAlignment="1" applyProtection="1">
      <alignment vertical="center"/>
      <protection locked="0"/>
    </xf>
    <xf numFmtId="0" fontId="4" fillId="5" borderId="2" xfId="0" applyFont="1" applyFill="1" applyBorder="1" applyAlignment="1" applyProtection="1">
      <alignment vertical="center"/>
      <protection locked="0"/>
    </xf>
    <xf numFmtId="0" fontId="0" fillId="0" borderId="12" xfId="0" applyBorder="1" applyAlignment="1">
      <alignment horizontal="center"/>
    </xf>
    <xf numFmtId="44" fontId="0" fillId="0" borderId="12" xfId="2" applyFont="1" applyBorder="1" applyAlignment="1" applyProtection="1">
      <alignment horizontal="center"/>
    </xf>
    <xf numFmtId="44" fontId="12" fillId="3" borderId="3" xfId="2" applyFont="1" applyFill="1" applyBorder="1" applyAlignment="1" applyProtection="1">
      <alignment horizontal="center" vertical="center"/>
    </xf>
    <xf numFmtId="44" fontId="0" fillId="0" borderId="3" xfId="2" applyFont="1" applyBorder="1" applyAlignment="1" applyProtection="1">
      <alignment horizontal="center"/>
    </xf>
    <xf numFmtId="0" fontId="5" fillId="0" borderId="3" xfId="0" applyFont="1" applyBorder="1" applyAlignment="1">
      <alignment horizontal="center"/>
    </xf>
    <xf numFmtId="0" fontId="15" fillId="2" borderId="1" xfId="0" applyFont="1" applyFill="1" applyBorder="1" applyAlignment="1" applyProtection="1">
      <alignment horizontal="center" vertical="center"/>
      <protection locked="0"/>
    </xf>
    <xf numFmtId="16" fontId="15" fillId="2" borderId="1" xfId="0" applyNumberFormat="1" applyFont="1" applyFill="1" applyBorder="1" applyAlignment="1" applyProtection="1">
      <alignment horizontal="center" vertical="center"/>
      <protection locked="0"/>
    </xf>
    <xf numFmtId="43" fontId="12" fillId="3" borderId="3" xfId="0" applyNumberFormat="1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6" fillId="0" borderId="0" xfId="0" applyFont="1" applyAlignment="1">
      <alignment horizontal="right" vertical="center"/>
    </xf>
    <xf numFmtId="0" fontId="15" fillId="2" borderId="10" xfId="0" applyFont="1" applyFill="1" applyBorder="1" applyAlignment="1" applyProtection="1">
      <alignment horizontal="center" vertical="center"/>
      <protection locked="0"/>
    </xf>
    <xf numFmtId="0" fontId="15" fillId="2" borderId="11" xfId="0" applyFont="1" applyFill="1" applyBorder="1" applyAlignment="1" applyProtection="1">
      <alignment horizontal="center" vertical="center"/>
      <protection locked="0"/>
    </xf>
    <xf numFmtId="0" fontId="4" fillId="6" borderId="0" xfId="0" applyFont="1" applyFill="1" applyAlignment="1" applyProtection="1">
      <alignment horizontal="center"/>
      <protection locked="0"/>
    </xf>
    <xf numFmtId="0" fontId="4" fillId="5" borderId="5" xfId="0" applyFont="1" applyFill="1" applyBorder="1" applyAlignment="1" applyProtection="1">
      <alignment horizontal="left" vertical="center"/>
      <protection locked="0"/>
    </xf>
    <xf numFmtId="0" fontId="4" fillId="6" borderId="0" xfId="0" applyFont="1" applyFill="1" applyAlignment="1" applyProtection="1">
      <alignment horizontal="left" vertical="center"/>
      <protection locked="0"/>
    </xf>
    <xf numFmtId="0" fontId="4" fillId="6" borderId="0" xfId="0" applyFont="1" applyFill="1" applyAlignment="1" applyProtection="1">
      <alignment horizontal="center" vertical="center"/>
      <protection locked="0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44" fontId="2" fillId="7" borderId="6" xfId="2" applyFont="1" applyFill="1" applyBorder="1" applyAlignment="1" applyProtection="1">
      <alignment horizontal="center" vertical="center"/>
    </xf>
    <xf numFmtId="44" fontId="2" fillId="7" borderId="7" xfId="2" applyFont="1" applyFill="1" applyBorder="1" applyAlignment="1" applyProtection="1">
      <alignment horizontal="center" vertical="center"/>
    </xf>
    <xf numFmtId="0" fontId="7" fillId="7" borderId="3" xfId="0" applyFont="1" applyFill="1" applyBorder="1" applyAlignment="1">
      <alignment horizontal="center" vertical="center" wrapText="1"/>
    </xf>
    <xf numFmtId="44" fontId="3" fillId="7" borderId="10" xfId="2" applyFont="1" applyFill="1" applyBorder="1" applyAlignment="1" applyProtection="1">
      <alignment horizontal="center" vertical="center"/>
    </xf>
    <xf numFmtId="44" fontId="3" fillId="7" borderId="11" xfId="2" applyFont="1" applyFill="1" applyBorder="1" applyAlignment="1" applyProtection="1">
      <alignment horizontal="center" vertic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4">
    <dxf>
      <fill>
        <patternFill>
          <bgColor rgb="FFFE948C"/>
        </patternFill>
      </fill>
    </dxf>
    <dxf>
      <fill>
        <patternFill>
          <bgColor theme="6" tint="0.59996337778862885"/>
        </patternFill>
      </fill>
    </dxf>
    <dxf>
      <fill>
        <patternFill>
          <bgColor rgb="FFFE948C"/>
        </patternFill>
      </fill>
    </dxf>
    <dxf>
      <fill>
        <patternFill>
          <bgColor theme="6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321DA-1057-4975-8A62-04562B3EBA49}">
  <sheetPr>
    <pageSetUpPr fitToPage="1"/>
  </sheetPr>
  <dimension ref="A1:AC70"/>
  <sheetViews>
    <sheetView tabSelected="1" view="pageBreakPreview" zoomScaleNormal="100" zoomScaleSheetLayoutView="100" workbookViewId="0"/>
  </sheetViews>
  <sheetFormatPr defaultRowHeight="15" x14ac:dyDescent="0.25"/>
  <cols>
    <col min="1" max="1" width="39.28515625" bestFit="1" customWidth="1"/>
    <col min="2" max="2" width="18.85546875" bestFit="1" customWidth="1"/>
    <col min="3" max="3" width="15.5703125" customWidth="1"/>
    <col min="4" max="4" width="11.28515625" bestFit="1" customWidth="1"/>
    <col min="5" max="5" width="2.85546875" customWidth="1"/>
    <col min="6" max="6" width="14.7109375" customWidth="1"/>
    <col min="7" max="7" width="11.140625" customWidth="1"/>
    <col min="8" max="8" width="2.140625" customWidth="1"/>
    <col min="9" max="9" width="14.7109375" customWidth="1"/>
    <col min="10" max="10" width="11.140625" customWidth="1"/>
    <col min="11" max="11" width="5" customWidth="1"/>
    <col min="12" max="12" width="21" bestFit="1" customWidth="1"/>
    <col min="13" max="13" width="12.28515625" customWidth="1"/>
    <col min="14" max="14" width="13.7109375" customWidth="1"/>
    <col min="15" max="29" width="9.140625" style="1"/>
  </cols>
  <sheetData>
    <row r="1" spans="1:29" ht="29.25" customHeight="1" x14ac:dyDescent="0.25">
      <c r="A1" s="101"/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</row>
    <row r="2" spans="1:29" s="88" customFormat="1" ht="29.25" customHeight="1" x14ac:dyDescent="0.25">
      <c r="A2" s="87" t="s">
        <v>0</v>
      </c>
      <c r="B2" s="109" t="s">
        <v>103</v>
      </c>
      <c r="C2" s="109"/>
      <c r="D2" s="109"/>
      <c r="E2" s="109"/>
      <c r="F2" s="109"/>
      <c r="J2" s="90"/>
      <c r="K2" s="89"/>
      <c r="L2" s="89" t="s">
        <v>1</v>
      </c>
      <c r="M2" s="114"/>
      <c r="N2" s="115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  <c r="AB2" s="90"/>
      <c r="AC2" s="90"/>
    </row>
    <row r="3" spans="1:29" s="88" customFormat="1" ht="29.25" customHeight="1" x14ac:dyDescent="0.25">
      <c r="A3" s="91" t="s">
        <v>2</v>
      </c>
      <c r="B3" s="110">
        <v>45736</v>
      </c>
      <c r="C3" s="109"/>
      <c r="D3" s="109"/>
      <c r="E3" s="109"/>
      <c r="F3" s="109"/>
      <c r="J3" s="90"/>
      <c r="K3" s="89"/>
      <c r="L3" s="89" t="s">
        <v>3</v>
      </c>
      <c r="M3" s="114"/>
      <c r="N3" s="115"/>
      <c r="O3" s="90"/>
      <c r="P3" s="90"/>
      <c r="Q3" s="90"/>
      <c r="R3" s="90"/>
      <c r="S3" s="90"/>
      <c r="T3" s="90"/>
      <c r="U3" s="90"/>
      <c r="V3" s="90"/>
      <c r="W3" s="90"/>
      <c r="X3" s="90"/>
      <c r="Y3" s="90"/>
      <c r="Z3" s="90"/>
      <c r="AA3" s="90"/>
      <c r="AB3" s="90"/>
      <c r="AC3" s="90"/>
    </row>
    <row r="4" spans="1:29" s="88" customFormat="1" ht="29.25" customHeight="1" x14ac:dyDescent="0.25">
      <c r="A4" s="87" t="s">
        <v>4</v>
      </c>
      <c r="B4" s="109" t="s">
        <v>104</v>
      </c>
      <c r="C4" s="109"/>
      <c r="D4" s="109"/>
      <c r="E4" s="109"/>
      <c r="F4" s="109"/>
      <c r="O4" s="90"/>
      <c r="P4" s="90"/>
      <c r="Q4" s="90"/>
      <c r="R4" s="90"/>
      <c r="S4" s="90"/>
      <c r="T4" s="90"/>
      <c r="U4" s="90"/>
      <c r="V4" s="90"/>
      <c r="W4" s="90"/>
      <c r="X4" s="90"/>
      <c r="Y4" s="90"/>
      <c r="Z4" s="90"/>
      <c r="AA4" s="90"/>
      <c r="AB4" s="90"/>
      <c r="AC4" s="90"/>
    </row>
    <row r="5" spans="1:29" s="88" customFormat="1" ht="29.25" customHeight="1" x14ac:dyDescent="0.25">
      <c r="O5" s="90"/>
      <c r="P5" s="90"/>
      <c r="Q5" s="90"/>
      <c r="R5" s="90"/>
      <c r="S5" s="90"/>
      <c r="T5" s="90"/>
      <c r="U5" s="90"/>
      <c r="V5" s="90"/>
      <c r="W5" s="90"/>
      <c r="X5" s="90"/>
      <c r="Y5" s="90"/>
      <c r="Z5" s="90"/>
      <c r="AA5" s="90"/>
      <c r="AB5" s="90"/>
      <c r="AC5" s="90"/>
    </row>
    <row r="6" spans="1:29" s="88" customFormat="1" ht="29.25" customHeight="1" x14ac:dyDescent="0.25">
      <c r="A6" s="89" t="s">
        <v>5</v>
      </c>
      <c r="B6" s="92">
        <v>223.2</v>
      </c>
      <c r="C6" s="93"/>
      <c r="O6" s="90"/>
      <c r="P6" s="90"/>
      <c r="Q6" s="90"/>
      <c r="R6" s="90"/>
      <c r="S6" s="90"/>
      <c r="T6" s="90"/>
      <c r="U6" s="90"/>
      <c r="V6" s="90"/>
      <c r="W6" s="90"/>
      <c r="X6" s="90"/>
      <c r="Y6" s="90"/>
      <c r="Z6" s="90"/>
      <c r="AA6" s="90"/>
      <c r="AB6" s="90"/>
      <c r="AC6" s="90"/>
    </row>
    <row r="7" spans="1:29" s="88" customFormat="1" ht="29.25" customHeight="1" x14ac:dyDescent="0.25">
      <c r="A7" s="89" t="s">
        <v>6</v>
      </c>
      <c r="B7" s="92"/>
      <c r="C7" s="94"/>
      <c r="O7" s="90"/>
      <c r="P7" s="90"/>
      <c r="Q7" s="90"/>
      <c r="R7" s="90"/>
      <c r="S7" s="90"/>
      <c r="T7" s="90"/>
      <c r="U7" s="90"/>
      <c r="V7" s="90"/>
      <c r="W7" s="90"/>
      <c r="X7" s="90"/>
      <c r="Y7" s="90"/>
      <c r="Z7" s="90"/>
      <c r="AA7" s="90"/>
      <c r="AB7" s="90"/>
      <c r="AC7" s="90"/>
    </row>
    <row r="8" spans="1:29" s="88" customFormat="1" ht="29.25" customHeight="1" x14ac:dyDescent="0.25">
      <c r="A8" s="89" t="s">
        <v>7</v>
      </c>
      <c r="B8" s="92"/>
      <c r="C8" s="94"/>
      <c r="O8" s="90"/>
      <c r="P8" s="90"/>
      <c r="Q8" s="90"/>
      <c r="R8" s="90"/>
      <c r="S8" s="90"/>
      <c r="T8" s="90"/>
      <c r="U8" s="90"/>
      <c r="V8" s="90"/>
      <c r="W8" s="90"/>
      <c r="X8" s="90"/>
      <c r="Y8" s="90"/>
      <c r="Z8" s="90"/>
      <c r="AA8" s="90"/>
      <c r="AB8" s="90"/>
      <c r="AC8" s="90"/>
    </row>
    <row r="9" spans="1:29" s="88" customFormat="1" ht="29.25" customHeight="1" x14ac:dyDescent="0.25">
      <c r="A9" s="89" t="s">
        <v>8</v>
      </c>
      <c r="B9" s="92"/>
      <c r="C9" s="94"/>
      <c r="O9" s="90"/>
      <c r="P9" s="90"/>
      <c r="Q9" s="90"/>
      <c r="R9" s="90"/>
      <c r="S9" s="90"/>
      <c r="T9" s="90"/>
      <c r="U9" s="90"/>
      <c r="V9" s="90"/>
      <c r="W9" s="90"/>
      <c r="X9" s="90"/>
      <c r="Y9" s="90"/>
      <c r="Z9" s="90"/>
      <c r="AA9" s="90"/>
      <c r="AB9" s="90"/>
      <c r="AC9" s="90"/>
    </row>
    <row r="10" spans="1:29" s="88" customFormat="1" ht="18.75" customHeight="1" thickBot="1" x14ac:dyDescent="0.3">
      <c r="B10" s="95">
        <f>SUM(B6:B9)</f>
        <v>223.2</v>
      </c>
      <c r="C10" s="94"/>
      <c r="L10" s="96"/>
      <c r="O10" s="90"/>
      <c r="P10" s="90"/>
      <c r="Q10" s="90"/>
      <c r="R10" s="90"/>
      <c r="S10" s="90"/>
      <c r="T10" s="90"/>
      <c r="U10" s="90"/>
      <c r="V10" s="90"/>
      <c r="W10" s="90"/>
      <c r="X10" s="90"/>
      <c r="Y10" s="90"/>
      <c r="Z10" s="90"/>
      <c r="AA10" s="90"/>
      <c r="AB10" s="90"/>
      <c r="AC10" s="90"/>
    </row>
    <row r="11" spans="1:29" ht="21" customHeight="1" x14ac:dyDescent="0.25">
      <c r="A11" s="113" t="s">
        <v>9</v>
      </c>
      <c r="B11" s="113"/>
      <c r="C11" s="113"/>
      <c r="D11" s="113"/>
      <c r="E11" s="113"/>
      <c r="F11" s="113"/>
      <c r="G11" s="113"/>
      <c r="H11" s="113"/>
      <c r="I11" s="113"/>
      <c r="J11" s="113"/>
      <c r="K11" s="113"/>
      <c r="L11" s="113"/>
      <c r="M11" s="113"/>
      <c r="N11" s="113"/>
    </row>
    <row r="12" spans="1:29" s="98" customFormat="1" ht="21.75" customHeight="1" x14ac:dyDescent="0.25">
      <c r="A12" s="97" t="s">
        <v>10</v>
      </c>
      <c r="B12" s="111" t="s">
        <v>11</v>
      </c>
      <c r="C12" s="111"/>
      <c r="D12" s="111"/>
      <c r="F12" s="112" t="s">
        <v>12</v>
      </c>
      <c r="G12" s="112"/>
      <c r="I12" s="112" t="s">
        <v>13</v>
      </c>
      <c r="J12" s="112"/>
      <c r="L12" s="112" t="s">
        <v>14</v>
      </c>
      <c r="M12" s="112"/>
      <c r="N12" s="112"/>
      <c r="O12" s="99"/>
      <c r="P12" s="99"/>
      <c r="Q12" s="99"/>
      <c r="R12" s="99"/>
      <c r="S12" s="99"/>
      <c r="T12" s="99"/>
      <c r="U12" s="99"/>
      <c r="V12" s="99"/>
      <c r="W12" s="99"/>
      <c r="X12" s="99"/>
      <c r="Y12" s="99"/>
      <c r="Z12" s="99"/>
      <c r="AA12" s="99"/>
      <c r="AB12" s="99"/>
      <c r="AC12" s="99"/>
    </row>
    <row r="13" spans="1:29" ht="4.5" customHeight="1" x14ac:dyDescent="0.25">
      <c r="A13" s="104"/>
      <c r="B13" s="104"/>
      <c r="C13" s="104"/>
      <c r="D13" s="104"/>
      <c r="F13" s="105"/>
      <c r="G13" s="105"/>
      <c r="I13" s="105"/>
      <c r="J13" s="105"/>
      <c r="L13" s="104"/>
      <c r="M13" s="104"/>
      <c r="N13" s="104"/>
    </row>
    <row r="14" spans="1:29" s="8" customFormat="1" ht="15.75" customHeight="1" x14ac:dyDescent="0.25">
      <c r="A14" s="3" t="s">
        <v>15</v>
      </c>
      <c r="B14" s="4" t="s">
        <v>16</v>
      </c>
      <c r="C14" s="5">
        <v>0</v>
      </c>
      <c r="D14" s="6">
        <f t="shared" ref="D14:D42" si="0">IFERROR(B14/$B$10,0)</f>
        <v>0</v>
      </c>
      <c r="E14" s="13"/>
      <c r="F14" s="5">
        <v>0</v>
      </c>
      <c r="G14" s="6">
        <f t="shared" ref="G14:G42" si="1">IFERROR(F14/$B$10,0)</f>
        <v>0</v>
      </c>
      <c r="H14" s="13"/>
      <c r="I14" s="5">
        <f>+C14+F14</f>
        <v>0</v>
      </c>
      <c r="J14" s="6">
        <f t="shared" ref="J14:J18" si="2">IFERROR(I14/$B$10,0)</f>
        <v>0</v>
      </c>
      <c r="K14" s="86" t="s">
        <v>17</v>
      </c>
      <c r="L14" s="117"/>
      <c r="M14" s="117"/>
      <c r="N14" s="11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</row>
    <row r="15" spans="1:29" s="8" customFormat="1" ht="15.75" customHeight="1" x14ac:dyDescent="0.25">
      <c r="A15" s="9" t="s">
        <v>18</v>
      </c>
      <c r="B15" s="10" t="s">
        <v>19</v>
      </c>
      <c r="C15" s="11">
        <v>0</v>
      </c>
      <c r="D15" s="12">
        <f t="shared" si="0"/>
        <v>0</v>
      </c>
      <c r="E15" s="13"/>
      <c r="F15" s="11">
        <v>0</v>
      </c>
      <c r="G15" s="12">
        <f t="shared" si="1"/>
        <v>0</v>
      </c>
      <c r="H15" s="13"/>
      <c r="I15" s="11">
        <f t="shared" ref="I15:I42" si="3">+C15+F15</f>
        <v>0</v>
      </c>
      <c r="J15" s="12">
        <f t="shared" si="2"/>
        <v>0</v>
      </c>
      <c r="K15" s="86" t="s">
        <v>17</v>
      </c>
      <c r="L15" s="118"/>
      <c r="M15" s="118"/>
      <c r="N15" s="118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</row>
    <row r="16" spans="1:29" s="8" customFormat="1" ht="15.75" customHeight="1" x14ac:dyDescent="0.25">
      <c r="A16" s="14" t="s">
        <v>20</v>
      </c>
      <c r="B16" s="15" t="s">
        <v>21</v>
      </c>
      <c r="C16" s="16">
        <v>0</v>
      </c>
      <c r="D16" s="17">
        <f t="shared" si="0"/>
        <v>0</v>
      </c>
      <c r="E16" s="13"/>
      <c r="F16" s="16">
        <v>0</v>
      </c>
      <c r="G16" s="17">
        <f t="shared" si="1"/>
        <v>0</v>
      </c>
      <c r="H16" s="13"/>
      <c r="I16" s="16">
        <f t="shared" si="3"/>
        <v>0</v>
      </c>
      <c r="J16" s="17">
        <f t="shared" si="2"/>
        <v>0</v>
      </c>
      <c r="K16" s="86" t="s">
        <v>17</v>
      </c>
      <c r="L16" s="18"/>
      <c r="M16" s="18"/>
      <c r="N16" s="18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</row>
    <row r="17" spans="1:29" s="8" customFormat="1" ht="15.75" customHeight="1" x14ac:dyDescent="0.25">
      <c r="A17" s="9" t="s">
        <v>22</v>
      </c>
      <c r="B17" s="10" t="s">
        <v>23</v>
      </c>
      <c r="C17" s="11">
        <v>0</v>
      </c>
      <c r="D17" s="12">
        <f t="shared" si="0"/>
        <v>0</v>
      </c>
      <c r="E17" s="13"/>
      <c r="F17" s="11">
        <v>0</v>
      </c>
      <c r="G17" s="12">
        <f t="shared" si="1"/>
        <v>0</v>
      </c>
      <c r="H17" s="13"/>
      <c r="I17" s="11">
        <f t="shared" si="3"/>
        <v>0</v>
      </c>
      <c r="J17" s="12">
        <f t="shared" si="2"/>
        <v>0</v>
      </c>
      <c r="K17" s="86" t="s">
        <v>17</v>
      </c>
      <c r="L17" s="118"/>
      <c r="M17" s="118"/>
      <c r="N17" s="118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</row>
    <row r="18" spans="1:29" s="8" customFormat="1" ht="15.75" customHeight="1" x14ac:dyDescent="0.25">
      <c r="A18" s="14" t="s">
        <v>24</v>
      </c>
      <c r="B18" s="15" t="s">
        <v>25</v>
      </c>
      <c r="C18" s="16">
        <v>0</v>
      </c>
      <c r="D18" s="17">
        <f t="shared" si="0"/>
        <v>0</v>
      </c>
      <c r="E18" s="13"/>
      <c r="F18" s="16">
        <v>0</v>
      </c>
      <c r="G18" s="17">
        <f t="shared" si="1"/>
        <v>0</v>
      </c>
      <c r="H18" s="13"/>
      <c r="I18" s="16">
        <f t="shared" si="3"/>
        <v>0</v>
      </c>
      <c r="J18" s="17">
        <f t="shared" si="2"/>
        <v>0</v>
      </c>
      <c r="K18" s="86" t="s">
        <v>17</v>
      </c>
      <c r="L18" s="18"/>
      <c r="M18" s="18"/>
      <c r="N18" s="18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</row>
    <row r="19" spans="1:29" s="8" customFormat="1" ht="15.75" customHeight="1" x14ac:dyDescent="0.25">
      <c r="A19" s="9" t="s">
        <v>26</v>
      </c>
      <c r="B19" s="10" t="s">
        <v>27</v>
      </c>
      <c r="C19" s="11">
        <v>0</v>
      </c>
      <c r="D19" s="12">
        <f t="shared" si="0"/>
        <v>0</v>
      </c>
      <c r="E19" s="13"/>
      <c r="F19" s="11">
        <v>0</v>
      </c>
      <c r="G19" s="12">
        <f>IFERROR(F19/$B$10,0)</f>
        <v>0</v>
      </c>
      <c r="H19" s="13"/>
      <c r="I19" s="11">
        <f t="shared" si="3"/>
        <v>0</v>
      </c>
      <c r="J19" s="12">
        <f>IFERROR(I19/$B$10,0)</f>
        <v>0</v>
      </c>
      <c r="K19" s="86" t="s">
        <v>17</v>
      </c>
      <c r="L19" s="118"/>
      <c r="M19" s="118"/>
      <c r="N19" s="118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</row>
    <row r="20" spans="1:29" s="8" customFormat="1" ht="15.75" customHeight="1" x14ac:dyDescent="0.25">
      <c r="A20" s="14" t="s">
        <v>28</v>
      </c>
      <c r="B20" s="15" t="s">
        <v>29</v>
      </c>
      <c r="C20" s="16">
        <v>0</v>
      </c>
      <c r="D20" s="17">
        <f t="shared" si="0"/>
        <v>0</v>
      </c>
      <c r="E20" s="13"/>
      <c r="F20" s="16">
        <v>0</v>
      </c>
      <c r="G20" s="17">
        <f>IFERROR(F20/$B$10,0)</f>
        <v>0</v>
      </c>
      <c r="H20" s="13"/>
      <c r="I20" s="16">
        <f t="shared" si="3"/>
        <v>0</v>
      </c>
      <c r="J20" s="17">
        <f>IFERROR(I20/$B$10,0)</f>
        <v>0</v>
      </c>
      <c r="K20" s="86" t="s">
        <v>17</v>
      </c>
      <c r="L20" s="18"/>
      <c r="M20" s="18"/>
      <c r="N20" s="18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</row>
    <row r="21" spans="1:29" s="8" customFormat="1" ht="15.75" customHeight="1" x14ac:dyDescent="0.25">
      <c r="A21" s="9" t="s">
        <v>30</v>
      </c>
      <c r="B21" s="10" t="s">
        <v>31</v>
      </c>
      <c r="C21" s="11">
        <v>0</v>
      </c>
      <c r="D21" s="12">
        <f t="shared" si="0"/>
        <v>0</v>
      </c>
      <c r="E21" s="13"/>
      <c r="F21" s="11">
        <v>0</v>
      </c>
      <c r="G21" s="12">
        <f>IFERROR(F21/$B$10,0)</f>
        <v>0</v>
      </c>
      <c r="H21" s="13"/>
      <c r="I21" s="11">
        <f t="shared" si="3"/>
        <v>0</v>
      </c>
      <c r="J21" s="12">
        <f>IFERROR(I21/$B$10,0)</f>
        <v>0</v>
      </c>
      <c r="K21" s="86" t="s">
        <v>17</v>
      </c>
      <c r="L21" s="118"/>
      <c r="M21" s="118"/>
      <c r="N21" s="118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</row>
    <row r="22" spans="1:29" s="26" customFormat="1" ht="15.75" customHeight="1" x14ac:dyDescent="0.25">
      <c r="A22" s="19" t="s">
        <v>32</v>
      </c>
      <c r="B22" s="20" t="s">
        <v>33</v>
      </c>
      <c r="C22" s="21">
        <v>0</v>
      </c>
      <c r="D22" s="22">
        <f t="shared" si="0"/>
        <v>0</v>
      </c>
      <c r="E22" s="23"/>
      <c r="F22" s="21">
        <v>0</v>
      </c>
      <c r="G22" s="22">
        <f>IFERROR(F22/$B$10,0)</f>
        <v>0</v>
      </c>
      <c r="H22" s="23"/>
      <c r="I22" s="21">
        <f t="shared" si="3"/>
        <v>0</v>
      </c>
      <c r="J22" s="22">
        <f>IFERROR(I22/$B$10,0)</f>
        <v>0</v>
      </c>
      <c r="K22" s="23"/>
      <c r="L22" s="24"/>
      <c r="M22" s="24"/>
      <c r="N22" s="24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</row>
    <row r="23" spans="1:29" s="31" customFormat="1" ht="15.75" customHeight="1" x14ac:dyDescent="0.25">
      <c r="A23" s="9" t="s">
        <v>34</v>
      </c>
      <c r="B23" s="10" t="s">
        <v>35</v>
      </c>
      <c r="C23" s="27">
        <v>0</v>
      </c>
      <c r="D23" s="12">
        <f t="shared" si="0"/>
        <v>0</v>
      </c>
      <c r="E23" s="28"/>
      <c r="F23" s="27">
        <v>0</v>
      </c>
      <c r="G23" s="12">
        <f t="shared" si="1"/>
        <v>0</v>
      </c>
      <c r="H23" s="28"/>
      <c r="I23" s="27">
        <f t="shared" si="3"/>
        <v>0</v>
      </c>
      <c r="J23" s="12">
        <f t="shared" ref="J23:J25" si="4">IFERROR(I23/$B$10,0)</f>
        <v>0</v>
      </c>
      <c r="K23" s="28"/>
      <c r="L23" s="119"/>
      <c r="M23" s="119"/>
      <c r="N23" s="119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</row>
    <row r="24" spans="1:29" s="31" customFormat="1" ht="15.75" customHeight="1" x14ac:dyDescent="0.25">
      <c r="A24" s="14" t="s">
        <v>36</v>
      </c>
      <c r="B24" s="15" t="s">
        <v>37</v>
      </c>
      <c r="C24" s="32">
        <v>0</v>
      </c>
      <c r="D24" s="17">
        <f t="shared" si="0"/>
        <v>0</v>
      </c>
      <c r="E24" s="28"/>
      <c r="F24" s="32">
        <v>0</v>
      </c>
      <c r="G24" s="17">
        <f t="shared" si="1"/>
        <v>0</v>
      </c>
      <c r="H24" s="28"/>
      <c r="I24" s="32">
        <f t="shared" si="3"/>
        <v>0</v>
      </c>
      <c r="J24" s="17">
        <f t="shared" si="4"/>
        <v>0</v>
      </c>
      <c r="K24" s="28"/>
      <c r="L24" s="33"/>
      <c r="M24" s="33"/>
      <c r="N24" s="33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</row>
    <row r="25" spans="1:29" s="31" customFormat="1" ht="15.75" customHeight="1" x14ac:dyDescent="0.25">
      <c r="A25" s="9" t="s">
        <v>38</v>
      </c>
      <c r="B25" s="10" t="s">
        <v>39</v>
      </c>
      <c r="C25" s="27">
        <v>0</v>
      </c>
      <c r="D25" s="12">
        <f t="shared" si="0"/>
        <v>0</v>
      </c>
      <c r="E25" s="28"/>
      <c r="F25" s="27">
        <v>0</v>
      </c>
      <c r="G25" s="12">
        <f t="shared" si="1"/>
        <v>0</v>
      </c>
      <c r="H25" s="28"/>
      <c r="I25" s="27">
        <f t="shared" si="3"/>
        <v>0</v>
      </c>
      <c r="J25" s="12">
        <f t="shared" si="4"/>
        <v>0</v>
      </c>
      <c r="K25" s="28"/>
      <c r="L25" s="29"/>
      <c r="M25" s="29"/>
      <c r="N25" s="29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</row>
    <row r="26" spans="1:29" s="31" customFormat="1" ht="15.75" customHeight="1" x14ac:dyDescent="0.25">
      <c r="A26" s="14" t="s">
        <v>40</v>
      </c>
      <c r="B26" s="15" t="s">
        <v>41</v>
      </c>
      <c r="C26" s="32">
        <v>0</v>
      </c>
      <c r="D26" s="17">
        <f>IFERROR(B26/$B$10,0)</f>
        <v>0</v>
      </c>
      <c r="E26" s="28"/>
      <c r="F26" s="32">
        <v>0</v>
      </c>
      <c r="G26" s="17">
        <f>IFERROR(F26/$B$10,0)</f>
        <v>0</v>
      </c>
      <c r="H26" s="28"/>
      <c r="I26" s="32">
        <f t="shared" si="3"/>
        <v>0</v>
      </c>
      <c r="J26" s="17">
        <f>IFERROR(I26/$B$10,0)</f>
        <v>0</v>
      </c>
      <c r="K26" s="28"/>
      <c r="L26" s="33"/>
      <c r="M26" s="33"/>
      <c r="N26" s="33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</row>
    <row r="27" spans="1:29" s="31" customFormat="1" ht="15.75" customHeight="1" x14ac:dyDescent="0.25">
      <c r="A27" s="9" t="s">
        <v>42</v>
      </c>
      <c r="B27" s="10" t="s">
        <v>43</v>
      </c>
      <c r="C27" s="27">
        <v>0</v>
      </c>
      <c r="D27" s="12">
        <f>IFERROR(B27/$B$10,0)</f>
        <v>0</v>
      </c>
      <c r="E27" s="28"/>
      <c r="F27" s="27">
        <v>0</v>
      </c>
      <c r="G27" s="12">
        <f t="shared" ref="G27:G28" si="5">IFERROR(F27/$B$10,0)</f>
        <v>0</v>
      </c>
      <c r="H27" s="28"/>
      <c r="I27" s="27">
        <f t="shared" ref="I27:I28" si="6">+C27+F27</f>
        <v>0</v>
      </c>
      <c r="J27" s="12">
        <f t="shared" ref="J27:J28" si="7">IFERROR(I27/$B$10,0)</f>
        <v>0</v>
      </c>
      <c r="K27" s="28"/>
      <c r="L27" s="29"/>
      <c r="M27" s="29"/>
      <c r="N27" s="29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</row>
    <row r="28" spans="1:29" s="31" customFormat="1" ht="15.75" customHeight="1" x14ac:dyDescent="0.25">
      <c r="A28" s="14" t="s">
        <v>44</v>
      </c>
      <c r="B28" s="15" t="s">
        <v>45</v>
      </c>
      <c r="C28" s="32">
        <v>0</v>
      </c>
      <c r="D28" s="17">
        <f>IFERROR(B28/$B$10,0)</f>
        <v>0</v>
      </c>
      <c r="E28" s="28"/>
      <c r="F28" s="32">
        <v>0</v>
      </c>
      <c r="G28" s="17">
        <f t="shared" si="5"/>
        <v>0</v>
      </c>
      <c r="H28" s="28"/>
      <c r="I28" s="32">
        <f t="shared" si="6"/>
        <v>0</v>
      </c>
      <c r="J28" s="17">
        <f t="shared" si="7"/>
        <v>0</v>
      </c>
      <c r="K28" s="28"/>
      <c r="L28" s="33"/>
      <c r="M28" s="33"/>
      <c r="N28" s="33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</row>
    <row r="29" spans="1:29" s="31" customFormat="1" ht="15.75" customHeight="1" x14ac:dyDescent="0.25">
      <c r="A29" s="9" t="s">
        <v>46</v>
      </c>
      <c r="B29" s="10" t="s">
        <v>47</v>
      </c>
      <c r="C29" s="27">
        <v>0</v>
      </c>
      <c r="D29" s="12">
        <f t="shared" si="0"/>
        <v>0</v>
      </c>
      <c r="E29" s="28"/>
      <c r="F29" s="27">
        <v>0</v>
      </c>
      <c r="G29" s="12">
        <f t="shared" si="1"/>
        <v>0</v>
      </c>
      <c r="H29" s="28"/>
      <c r="I29" s="27">
        <f t="shared" si="3"/>
        <v>0</v>
      </c>
      <c r="J29" s="12">
        <f t="shared" ref="J29:J42" si="8">IFERROR(I29/$B$10,0)</f>
        <v>0</v>
      </c>
      <c r="K29" s="28"/>
      <c r="L29" s="29"/>
      <c r="M29" s="29"/>
      <c r="N29" s="29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</row>
    <row r="30" spans="1:29" s="31" customFormat="1" ht="15.75" customHeight="1" x14ac:dyDescent="0.25">
      <c r="A30" s="14" t="s">
        <v>48</v>
      </c>
      <c r="B30" s="15" t="s">
        <v>49</v>
      </c>
      <c r="C30" s="32">
        <v>116.6</v>
      </c>
      <c r="D30" s="17">
        <f t="shared" si="0"/>
        <v>0</v>
      </c>
      <c r="E30" s="28"/>
      <c r="F30" s="32">
        <v>0</v>
      </c>
      <c r="G30" s="17">
        <f t="shared" si="1"/>
        <v>0</v>
      </c>
      <c r="H30" s="28"/>
      <c r="I30" s="32">
        <f t="shared" si="3"/>
        <v>116.6</v>
      </c>
      <c r="J30" s="17">
        <f t="shared" si="8"/>
        <v>0.52240143369175629</v>
      </c>
      <c r="K30" s="28"/>
      <c r="L30" s="33" t="s">
        <v>106</v>
      </c>
      <c r="M30" s="33"/>
      <c r="N30" s="33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</row>
    <row r="31" spans="1:29" s="31" customFormat="1" ht="15.75" customHeight="1" x14ac:dyDescent="0.25">
      <c r="A31" s="9" t="s">
        <v>50</v>
      </c>
      <c r="B31" s="10" t="s">
        <v>51</v>
      </c>
      <c r="C31" s="27">
        <v>0</v>
      </c>
      <c r="D31" s="12">
        <f t="shared" ref="D31" si="9">IFERROR(B31/$B$10,0)</f>
        <v>0</v>
      </c>
      <c r="E31" s="28"/>
      <c r="F31" s="27">
        <v>0</v>
      </c>
      <c r="G31" s="12">
        <f t="shared" ref="G31" si="10">IFERROR(F31/$B$10,0)</f>
        <v>0</v>
      </c>
      <c r="H31" s="28"/>
      <c r="I31" s="27">
        <f t="shared" ref="I31" si="11">+C31+F31</f>
        <v>0</v>
      </c>
      <c r="J31" s="12">
        <f t="shared" ref="J31" si="12">IFERROR(I31/$B$10,0)</f>
        <v>0</v>
      </c>
      <c r="K31" s="28"/>
      <c r="L31" s="29"/>
      <c r="M31" s="29"/>
      <c r="N31" s="29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</row>
    <row r="32" spans="1:29" s="36" customFormat="1" ht="15.75" customHeight="1" x14ac:dyDescent="0.25">
      <c r="A32" s="19" t="s">
        <v>52</v>
      </c>
      <c r="B32" s="20" t="s">
        <v>53</v>
      </c>
      <c r="C32" s="102">
        <v>0</v>
      </c>
      <c r="D32" s="22">
        <f t="shared" si="0"/>
        <v>0</v>
      </c>
      <c r="E32" s="34"/>
      <c r="F32" s="102">
        <v>0</v>
      </c>
      <c r="G32" s="22">
        <f t="shared" si="1"/>
        <v>0</v>
      </c>
      <c r="H32" s="34"/>
      <c r="I32" s="102">
        <f t="shared" si="3"/>
        <v>0</v>
      </c>
      <c r="J32" s="22">
        <f t="shared" si="8"/>
        <v>0</v>
      </c>
      <c r="K32" s="34"/>
      <c r="L32" s="103"/>
      <c r="M32" s="103"/>
      <c r="N32" s="103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</row>
    <row r="33" spans="1:29" s="31" customFormat="1" ht="15.75" customHeight="1" x14ac:dyDescent="0.25">
      <c r="A33" s="9" t="s">
        <v>54</v>
      </c>
      <c r="B33" s="10" t="s">
        <v>55</v>
      </c>
      <c r="C33" s="27">
        <v>0</v>
      </c>
      <c r="D33" s="12">
        <f t="shared" si="0"/>
        <v>0</v>
      </c>
      <c r="E33" s="28"/>
      <c r="F33" s="27">
        <v>0</v>
      </c>
      <c r="G33" s="12">
        <f t="shared" si="1"/>
        <v>0</v>
      </c>
      <c r="H33" s="28"/>
      <c r="I33" s="27">
        <f t="shared" si="3"/>
        <v>0</v>
      </c>
      <c r="J33" s="12">
        <f t="shared" si="8"/>
        <v>0</v>
      </c>
      <c r="K33" s="28"/>
      <c r="L33" s="29"/>
      <c r="M33" s="29"/>
      <c r="N33" s="29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</row>
    <row r="34" spans="1:29" s="31" customFormat="1" ht="15.75" customHeight="1" x14ac:dyDescent="0.25">
      <c r="A34" s="14" t="s">
        <v>56</v>
      </c>
      <c r="B34" s="15" t="s">
        <v>57</v>
      </c>
      <c r="C34" s="32">
        <v>0</v>
      </c>
      <c r="D34" s="17">
        <f t="shared" si="0"/>
        <v>0</v>
      </c>
      <c r="E34" s="28"/>
      <c r="F34" s="32">
        <v>0</v>
      </c>
      <c r="G34" s="17">
        <f t="shared" si="1"/>
        <v>0</v>
      </c>
      <c r="H34" s="28"/>
      <c r="I34" s="32">
        <f t="shared" si="3"/>
        <v>0</v>
      </c>
      <c r="J34" s="17">
        <f t="shared" si="8"/>
        <v>0</v>
      </c>
      <c r="K34" s="28"/>
      <c r="L34" s="33"/>
      <c r="M34" s="33"/>
      <c r="N34" s="33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</row>
    <row r="35" spans="1:29" s="31" customFormat="1" ht="15.75" customHeight="1" x14ac:dyDescent="0.25">
      <c r="A35" s="9" t="s">
        <v>58</v>
      </c>
      <c r="B35" s="10" t="s">
        <v>59</v>
      </c>
      <c r="C35" s="27">
        <v>0</v>
      </c>
      <c r="D35" s="12">
        <f t="shared" si="0"/>
        <v>0</v>
      </c>
      <c r="E35" s="28"/>
      <c r="F35" s="27">
        <v>0</v>
      </c>
      <c r="G35" s="12">
        <f t="shared" si="1"/>
        <v>0</v>
      </c>
      <c r="H35" s="28"/>
      <c r="I35" s="27">
        <f t="shared" si="3"/>
        <v>0</v>
      </c>
      <c r="J35" s="12">
        <f t="shared" si="8"/>
        <v>0</v>
      </c>
      <c r="K35" s="28"/>
      <c r="L35" s="29"/>
      <c r="M35" s="29"/>
      <c r="N35" s="29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</row>
    <row r="36" spans="1:29" s="31" customFormat="1" ht="15.75" customHeight="1" x14ac:dyDescent="0.25">
      <c r="A36" s="14" t="s">
        <v>60</v>
      </c>
      <c r="B36" s="15" t="s">
        <v>61</v>
      </c>
      <c r="C36" s="32">
        <v>0</v>
      </c>
      <c r="D36" s="17">
        <f t="shared" si="0"/>
        <v>0</v>
      </c>
      <c r="E36" s="28"/>
      <c r="F36" s="32">
        <v>0</v>
      </c>
      <c r="G36" s="17">
        <f t="shared" si="1"/>
        <v>0</v>
      </c>
      <c r="H36" s="28"/>
      <c r="I36" s="32">
        <f t="shared" si="3"/>
        <v>0</v>
      </c>
      <c r="J36" s="17">
        <f t="shared" si="8"/>
        <v>0</v>
      </c>
      <c r="K36" s="28"/>
      <c r="L36" s="33"/>
      <c r="M36" s="33"/>
      <c r="N36" s="33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</row>
    <row r="37" spans="1:29" s="31" customFormat="1" ht="15.75" customHeight="1" x14ac:dyDescent="0.25">
      <c r="A37" s="9" t="s">
        <v>62</v>
      </c>
      <c r="B37" s="10" t="s">
        <v>63</v>
      </c>
      <c r="C37" s="27">
        <v>0</v>
      </c>
      <c r="D37" s="12">
        <f t="shared" si="0"/>
        <v>0</v>
      </c>
      <c r="E37" s="28"/>
      <c r="F37" s="27">
        <v>0</v>
      </c>
      <c r="G37" s="12">
        <f t="shared" si="1"/>
        <v>0</v>
      </c>
      <c r="H37" s="28"/>
      <c r="I37" s="27">
        <f t="shared" si="3"/>
        <v>0</v>
      </c>
      <c r="J37" s="12">
        <f t="shared" si="8"/>
        <v>0</v>
      </c>
      <c r="K37" s="28"/>
      <c r="L37" s="29"/>
      <c r="M37" s="29"/>
      <c r="N37" s="29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</row>
    <row r="38" spans="1:29" s="31" customFormat="1" ht="15.75" customHeight="1" x14ac:dyDescent="0.25">
      <c r="A38" s="14" t="s">
        <v>64</v>
      </c>
      <c r="B38" s="15" t="s">
        <v>65</v>
      </c>
      <c r="C38" s="32">
        <v>0</v>
      </c>
      <c r="D38" s="17">
        <f t="shared" si="0"/>
        <v>0</v>
      </c>
      <c r="E38" s="28"/>
      <c r="F38" s="32">
        <v>0</v>
      </c>
      <c r="G38" s="17">
        <f t="shared" si="1"/>
        <v>0</v>
      </c>
      <c r="H38" s="28"/>
      <c r="I38" s="32">
        <f t="shared" si="3"/>
        <v>0</v>
      </c>
      <c r="J38" s="17">
        <f t="shared" si="8"/>
        <v>0</v>
      </c>
      <c r="K38" s="28" t="s">
        <v>17</v>
      </c>
      <c r="L38" s="33"/>
      <c r="M38" s="33"/>
      <c r="N38" s="33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</row>
    <row r="39" spans="1:29" s="31" customFormat="1" ht="15.75" customHeight="1" x14ac:dyDescent="0.25">
      <c r="A39" s="9" t="s">
        <v>66</v>
      </c>
      <c r="B39" s="10" t="s">
        <v>67</v>
      </c>
      <c r="C39" s="27">
        <v>0</v>
      </c>
      <c r="D39" s="12">
        <f t="shared" si="0"/>
        <v>0</v>
      </c>
      <c r="E39" s="28"/>
      <c r="F39" s="27">
        <v>0</v>
      </c>
      <c r="G39" s="12">
        <f t="shared" si="1"/>
        <v>0</v>
      </c>
      <c r="H39" s="28"/>
      <c r="I39" s="27">
        <f t="shared" si="3"/>
        <v>0</v>
      </c>
      <c r="J39" s="12">
        <f t="shared" si="8"/>
        <v>0</v>
      </c>
      <c r="K39" s="28"/>
      <c r="L39" s="29"/>
      <c r="M39" s="29"/>
      <c r="N39" s="29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</row>
    <row r="40" spans="1:29" s="31" customFormat="1" ht="15.75" customHeight="1" x14ac:dyDescent="0.25">
      <c r="A40" s="14" t="s">
        <v>68</v>
      </c>
      <c r="B40" s="15" t="s">
        <v>69</v>
      </c>
      <c r="C40" s="32">
        <v>0</v>
      </c>
      <c r="D40" s="17">
        <f t="shared" si="0"/>
        <v>0</v>
      </c>
      <c r="E40" s="28"/>
      <c r="F40" s="32">
        <v>0</v>
      </c>
      <c r="G40" s="17">
        <f t="shared" si="1"/>
        <v>0</v>
      </c>
      <c r="H40" s="28"/>
      <c r="I40" s="32">
        <f t="shared" si="3"/>
        <v>0</v>
      </c>
      <c r="J40" s="17">
        <f t="shared" si="8"/>
        <v>0</v>
      </c>
      <c r="K40" s="28"/>
      <c r="L40" s="33"/>
      <c r="M40" s="33"/>
      <c r="N40" s="33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</row>
    <row r="41" spans="1:29" s="31" customFormat="1" ht="15.75" customHeight="1" x14ac:dyDescent="0.25">
      <c r="A41" s="9" t="s">
        <v>70</v>
      </c>
      <c r="B41" s="10" t="s">
        <v>71</v>
      </c>
      <c r="C41" s="27">
        <v>0</v>
      </c>
      <c r="D41" s="12">
        <f t="shared" si="0"/>
        <v>0</v>
      </c>
      <c r="E41" s="28"/>
      <c r="F41" s="27">
        <v>0</v>
      </c>
      <c r="G41" s="12">
        <f t="shared" si="1"/>
        <v>0</v>
      </c>
      <c r="H41" s="28"/>
      <c r="I41" s="27">
        <f t="shared" si="3"/>
        <v>0</v>
      </c>
      <c r="J41" s="12">
        <f t="shared" si="8"/>
        <v>0</v>
      </c>
      <c r="K41" s="28"/>
      <c r="L41" s="29"/>
      <c r="M41" s="29"/>
      <c r="N41" s="29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</row>
    <row r="42" spans="1:29" s="31" customFormat="1" ht="15.75" customHeight="1" x14ac:dyDescent="0.25">
      <c r="A42" s="14" t="s">
        <v>72</v>
      </c>
      <c r="B42" s="15" t="s">
        <v>73</v>
      </c>
      <c r="C42" s="32">
        <v>0</v>
      </c>
      <c r="D42" s="17">
        <f t="shared" si="0"/>
        <v>0</v>
      </c>
      <c r="E42" s="28"/>
      <c r="F42" s="32">
        <v>0</v>
      </c>
      <c r="G42" s="17">
        <f t="shared" si="1"/>
        <v>0</v>
      </c>
      <c r="H42" s="28"/>
      <c r="I42" s="32">
        <f t="shared" si="3"/>
        <v>0</v>
      </c>
      <c r="J42" s="17">
        <f t="shared" si="8"/>
        <v>0</v>
      </c>
      <c r="K42" s="28"/>
      <c r="L42" s="33"/>
      <c r="M42" s="33"/>
      <c r="N42" s="33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</row>
    <row r="43" spans="1:29" s="31" customFormat="1" ht="15.75" customHeight="1" x14ac:dyDescent="0.25">
      <c r="A43" s="37"/>
      <c r="B43" s="38"/>
      <c r="C43" s="38">
        <f>SUM(C14:C42)</f>
        <v>116.6</v>
      </c>
      <c r="D43" s="39">
        <f>SUM(D14:D42)</f>
        <v>0</v>
      </c>
      <c r="E43" s="40"/>
      <c r="F43" s="38">
        <f>SUM(F14:F42)</f>
        <v>0</v>
      </c>
      <c r="G43" s="41">
        <f>SUM(G14:G42)</f>
        <v>0</v>
      </c>
      <c r="I43" s="38">
        <f>SUM(I14:I42)</f>
        <v>116.6</v>
      </c>
      <c r="J43" s="41">
        <f>SUM(J14:J42)</f>
        <v>0.52240143369175629</v>
      </c>
      <c r="L43" s="120"/>
      <c r="M43" s="120"/>
      <c r="N43" s="12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</row>
    <row r="44" spans="1:29" ht="5.25" customHeight="1" x14ac:dyDescent="0.25">
      <c r="A44" s="108"/>
      <c r="B44" s="108"/>
      <c r="C44" s="108"/>
      <c r="D44" s="108"/>
      <c r="F44" s="107"/>
      <c r="G44" s="107"/>
      <c r="I44" s="107"/>
      <c r="J44" s="107"/>
      <c r="L44" s="121"/>
      <c r="M44" s="121"/>
      <c r="N44" s="121"/>
    </row>
    <row r="45" spans="1:29" s="98" customFormat="1" ht="23.25" customHeight="1" x14ac:dyDescent="0.25">
      <c r="A45" s="97" t="s">
        <v>74</v>
      </c>
      <c r="B45" s="106" t="str">
        <f>+B12</f>
        <v>ORIGINAL BUDGET</v>
      </c>
      <c r="C45" s="106"/>
      <c r="D45" s="106"/>
      <c r="E45" s="100"/>
      <c r="F45" s="106" t="str">
        <f>+F12</f>
        <v>REVISIONS</v>
      </c>
      <c r="G45" s="106"/>
      <c r="I45" s="106" t="str">
        <f>+I12</f>
        <v>CURRENT BUDGET</v>
      </c>
      <c r="J45" s="106"/>
      <c r="L45" s="112" t="s">
        <v>14</v>
      </c>
      <c r="M45" s="112"/>
      <c r="N45" s="112"/>
      <c r="O45" s="99"/>
      <c r="P45" s="99"/>
      <c r="Q45" s="99"/>
      <c r="R45" s="99"/>
      <c r="S45" s="99"/>
      <c r="T45" s="99"/>
      <c r="U45" s="99"/>
      <c r="V45" s="99"/>
      <c r="W45" s="99"/>
      <c r="X45" s="99"/>
      <c r="Y45" s="99"/>
      <c r="Z45" s="99"/>
      <c r="AA45" s="99"/>
      <c r="AB45" s="99"/>
      <c r="AC45" s="99"/>
    </row>
    <row r="46" spans="1:29" ht="4.5" customHeight="1" x14ac:dyDescent="0.25">
      <c r="A46" s="104"/>
      <c r="B46" s="104"/>
      <c r="C46" s="104"/>
      <c r="D46" s="104"/>
      <c r="F46" s="104"/>
      <c r="G46" s="104"/>
      <c r="I46" s="104"/>
      <c r="J46" s="104"/>
      <c r="L46" s="104"/>
      <c r="M46" s="104"/>
      <c r="N46" s="104"/>
    </row>
    <row r="47" spans="1:29" s="31" customFormat="1" ht="27.75" x14ac:dyDescent="0.2">
      <c r="A47" s="84" t="s">
        <v>75</v>
      </c>
      <c r="B47" s="4" t="s">
        <v>76</v>
      </c>
      <c r="C47" s="43">
        <v>0</v>
      </c>
      <c r="D47" s="44">
        <f t="shared" ref="D47:D56" si="13">IFERROR(B47/$B$10,0)</f>
        <v>0</v>
      </c>
      <c r="E47" s="28"/>
      <c r="F47" s="43">
        <v>0</v>
      </c>
      <c r="G47" s="44">
        <f t="shared" ref="G47:G56" si="14">IFERROR(F47/$B$10,0)</f>
        <v>0</v>
      </c>
      <c r="I47" s="43">
        <f t="shared" ref="I47:I56" si="15">+C47+F47</f>
        <v>0</v>
      </c>
      <c r="J47" s="44">
        <f t="shared" ref="J47" si="16">IFERROR(I47/$B$10,0)</f>
        <v>0</v>
      </c>
      <c r="L47" s="45"/>
      <c r="M47" s="45"/>
      <c r="N47" s="45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30"/>
      <c r="AB47" s="30"/>
      <c r="AC47" s="30"/>
    </row>
    <row r="48" spans="1:29" s="31" customFormat="1" ht="15.75" customHeight="1" x14ac:dyDescent="0.2">
      <c r="A48" s="55" t="s">
        <v>77</v>
      </c>
      <c r="B48" s="10" t="s">
        <v>78</v>
      </c>
      <c r="C48" s="27">
        <v>0</v>
      </c>
      <c r="D48" s="46">
        <f t="shared" si="13"/>
        <v>0</v>
      </c>
      <c r="E48" s="28"/>
      <c r="F48" s="27">
        <v>0</v>
      </c>
      <c r="G48" s="46">
        <f>IFERROR(F48/$B$10,0)</f>
        <v>0</v>
      </c>
      <c r="I48" s="27">
        <f t="shared" si="15"/>
        <v>0</v>
      </c>
      <c r="J48" s="46">
        <f>IFERROR(I48/$B$10,0)</f>
        <v>0</v>
      </c>
      <c r="L48" s="116"/>
      <c r="M48" s="116"/>
      <c r="N48" s="116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0"/>
    </row>
    <row r="49" spans="1:29" s="31" customFormat="1" ht="15.75" customHeight="1" x14ac:dyDescent="0.2">
      <c r="A49" s="55" t="s">
        <v>79</v>
      </c>
      <c r="B49" s="10" t="s">
        <v>80</v>
      </c>
      <c r="C49" s="27">
        <v>0</v>
      </c>
      <c r="D49" s="46"/>
      <c r="E49" s="28"/>
      <c r="F49" s="27">
        <v>0</v>
      </c>
      <c r="G49" s="46"/>
      <c r="I49" s="27">
        <f t="shared" si="15"/>
        <v>0</v>
      </c>
      <c r="J49" s="46"/>
      <c r="L49" s="82"/>
      <c r="M49" s="82"/>
      <c r="N49" s="82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</row>
    <row r="50" spans="1:29" s="31" customFormat="1" ht="29.25" customHeight="1" x14ac:dyDescent="0.2">
      <c r="A50" s="83" t="s">
        <v>81</v>
      </c>
      <c r="B50" s="15" t="s">
        <v>82</v>
      </c>
      <c r="C50" s="32">
        <v>0</v>
      </c>
      <c r="D50" s="47">
        <f t="shared" si="13"/>
        <v>0</v>
      </c>
      <c r="E50" s="28"/>
      <c r="F50" s="32">
        <v>0</v>
      </c>
      <c r="G50" s="47">
        <f>IFERROR(F50/$B$10,0)</f>
        <v>0</v>
      </c>
      <c r="I50" s="32">
        <f t="shared" si="15"/>
        <v>0</v>
      </c>
      <c r="J50" s="47">
        <f>IFERROR(I50/$B$10,0)</f>
        <v>0</v>
      </c>
      <c r="L50" s="48"/>
      <c r="M50" s="48"/>
      <c r="N50" s="48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30"/>
    </row>
    <row r="51" spans="1:29" s="31" customFormat="1" ht="15.75" customHeight="1" x14ac:dyDescent="0.2">
      <c r="A51" s="55" t="s">
        <v>83</v>
      </c>
      <c r="B51" s="10" t="s">
        <v>84</v>
      </c>
      <c r="C51" s="49">
        <v>0</v>
      </c>
      <c r="D51" s="50">
        <f t="shared" si="13"/>
        <v>0</v>
      </c>
      <c r="E51" s="28"/>
      <c r="F51" s="49">
        <v>0</v>
      </c>
      <c r="G51" s="50">
        <f t="shared" si="14"/>
        <v>0</v>
      </c>
      <c r="I51" s="49">
        <f t="shared" si="15"/>
        <v>0</v>
      </c>
      <c r="J51" s="50">
        <f t="shared" ref="J51:J56" si="17">IFERROR(I51/$B$10,0)</f>
        <v>0</v>
      </c>
      <c r="L51" s="116"/>
      <c r="M51" s="116"/>
      <c r="N51" s="116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  <c r="AA51" s="30"/>
      <c r="AB51" s="30"/>
      <c r="AC51" s="30"/>
    </row>
    <row r="52" spans="1:29" s="31" customFormat="1" ht="15.75" customHeight="1" x14ac:dyDescent="0.2">
      <c r="A52" s="55" t="s">
        <v>85</v>
      </c>
      <c r="B52" s="10" t="s">
        <v>86</v>
      </c>
      <c r="C52" s="49">
        <v>0</v>
      </c>
      <c r="D52" s="50">
        <f t="shared" si="13"/>
        <v>0</v>
      </c>
      <c r="E52" s="28"/>
      <c r="F52" s="49">
        <v>0</v>
      </c>
      <c r="G52" s="50"/>
      <c r="I52" s="49">
        <f t="shared" si="15"/>
        <v>0</v>
      </c>
      <c r="J52" s="50"/>
      <c r="L52" s="82"/>
      <c r="M52" s="82"/>
      <c r="N52" s="82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  <c r="AA52" s="30"/>
      <c r="AB52" s="30"/>
      <c r="AC52" s="30"/>
    </row>
    <row r="53" spans="1:29" s="31" customFormat="1" ht="15.75" customHeight="1" x14ac:dyDescent="0.2">
      <c r="A53" s="55" t="s">
        <v>87</v>
      </c>
      <c r="B53" s="10" t="s">
        <v>88</v>
      </c>
      <c r="C53" s="49">
        <v>0</v>
      </c>
      <c r="D53" s="50">
        <f t="shared" si="13"/>
        <v>0</v>
      </c>
      <c r="E53" s="28"/>
      <c r="F53" s="49">
        <v>0</v>
      </c>
      <c r="G53" s="50"/>
      <c r="I53" s="49">
        <f t="shared" si="15"/>
        <v>0</v>
      </c>
      <c r="J53" s="50"/>
      <c r="L53" s="82"/>
      <c r="M53" s="82"/>
      <c r="N53" s="82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  <c r="AA53" s="30"/>
      <c r="AB53" s="30"/>
      <c r="AC53" s="30"/>
    </row>
    <row r="54" spans="1:29" s="31" customFormat="1" ht="25.5" x14ac:dyDescent="0.25">
      <c r="A54" s="51" t="s">
        <v>89</v>
      </c>
      <c r="B54" s="15" t="s">
        <v>90</v>
      </c>
      <c r="C54" s="52">
        <v>0</v>
      </c>
      <c r="D54" s="53">
        <f t="shared" si="13"/>
        <v>0</v>
      </c>
      <c r="E54" s="28"/>
      <c r="F54" s="52">
        <v>0</v>
      </c>
      <c r="G54" s="53">
        <f t="shared" si="14"/>
        <v>0</v>
      </c>
      <c r="I54" s="52">
        <f t="shared" si="15"/>
        <v>0</v>
      </c>
      <c r="J54" s="53">
        <f t="shared" si="17"/>
        <v>0</v>
      </c>
      <c r="L54" s="54"/>
      <c r="M54" s="54"/>
      <c r="N54" s="54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  <c r="AA54" s="30"/>
      <c r="AB54" s="30"/>
      <c r="AC54" s="30"/>
    </row>
    <row r="55" spans="1:29" s="31" customFormat="1" ht="24" customHeight="1" thickBot="1" x14ac:dyDescent="0.25">
      <c r="A55" s="55" t="s">
        <v>91</v>
      </c>
      <c r="B55" s="10" t="s">
        <v>92</v>
      </c>
      <c r="C55" s="49">
        <v>0</v>
      </c>
      <c r="D55" s="50">
        <f t="shared" si="13"/>
        <v>0</v>
      </c>
      <c r="E55" s="56"/>
      <c r="F55" s="49">
        <v>0</v>
      </c>
      <c r="G55" s="50">
        <f t="shared" si="14"/>
        <v>0</v>
      </c>
      <c r="I55" s="49">
        <f t="shared" si="15"/>
        <v>0</v>
      </c>
      <c r="J55" s="50">
        <f t="shared" si="17"/>
        <v>0</v>
      </c>
      <c r="L55" s="116"/>
      <c r="M55" s="116"/>
      <c r="N55" s="116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  <c r="AA55" s="30"/>
      <c r="AB55" s="30"/>
      <c r="AC55" s="30"/>
    </row>
    <row r="56" spans="1:29" s="31" customFormat="1" ht="22.5" customHeight="1" thickBot="1" x14ac:dyDescent="0.3">
      <c r="A56" s="85" t="s">
        <v>93</v>
      </c>
      <c r="B56" s="15" t="s">
        <v>94</v>
      </c>
      <c r="C56" s="32">
        <v>0</v>
      </c>
      <c r="D56" s="47">
        <f t="shared" si="13"/>
        <v>0</v>
      </c>
      <c r="E56" s="28"/>
      <c r="F56" s="32">
        <v>0</v>
      </c>
      <c r="G56" s="47">
        <f t="shared" si="14"/>
        <v>0</v>
      </c>
      <c r="I56" s="32">
        <f t="shared" si="15"/>
        <v>0</v>
      </c>
      <c r="J56" s="47">
        <f t="shared" si="17"/>
        <v>0</v>
      </c>
      <c r="L56" s="57" t="s">
        <v>95</v>
      </c>
      <c r="M56" s="122">
        <f>+B6-M62-M63</f>
        <v>223.2</v>
      </c>
      <c r="N56" s="123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  <c r="AA56" s="30"/>
      <c r="AB56" s="30"/>
      <c r="AC56" s="30"/>
    </row>
    <row r="57" spans="1:29" s="31" customFormat="1" ht="15.75" customHeight="1" x14ac:dyDescent="0.25">
      <c r="A57" s="60"/>
      <c r="B57" s="60"/>
      <c r="C57" s="60">
        <f>SUM(C47:C56)</f>
        <v>0</v>
      </c>
      <c r="D57" s="61">
        <f>SUM(D47:D56)</f>
        <v>0</v>
      </c>
      <c r="E57"/>
      <c r="F57" s="60">
        <f>SUM(F47:F56)</f>
        <v>0</v>
      </c>
      <c r="G57" s="61">
        <f>SUM(G47:G56)</f>
        <v>0</v>
      </c>
      <c r="H57"/>
      <c r="I57" s="60">
        <f>SUM(I47:I56)</f>
        <v>0</v>
      </c>
      <c r="J57" s="61">
        <f>SUM(J47:J56)</f>
        <v>0</v>
      </c>
      <c r="L57" s="58" t="s">
        <v>96</v>
      </c>
      <c r="M57" s="81">
        <f>+M58+M59</f>
        <v>0.03</v>
      </c>
      <c r="N57" s="59" t="s">
        <v>97</v>
      </c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  <c r="AA57" s="30"/>
      <c r="AB57" s="30"/>
      <c r="AC57" s="30"/>
    </row>
    <row r="58" spans="1:29" ht="16.5" customHeight="1" x14ac:dyDescent="0.25">
      <c r="L58" s="62" t="s">
        <v>105</v>
      </c>
      <c r="M58" s="63">
        <v>0.03</v>
      </c>
      <c r="N58" s="64">
        <f>+M58*M56</f>
        <v>6.6959999999999997</v>
      </c>
    </row>
    <row r="59" spans="1:29" ht="15.75" thickBot="1" x14ac:dyDescent="0.3">
      <c r="B59" s="68" t="s">
        <v>98</v>
      </c>
      <c r="C59" s="69">
        <f>+C43+C57</f>
        <v>116.6</v>
      </c>
      <c r="D59" s="70">
        <f>+C59/B10</f>
        <v>0.52240143369175629</v>
      </c>
      <c r="E59" s="42"/>
      <c r="F59" s="69">
        <f>+F43+F57</f>
        <v>0</v>
      </c>
      <c r="G59" s="71">
        <f>IFERROR(F59/$B$10,0)</f>
        <v>0</v>
      </c>
      <c r="I59" s="69">
        <f>+I43+I57</f>
        <v>116.6</v>
      </c>
      <c r="J59" s="71">
        <f>IFERROR(I59/$B$10,0)</f>
        <v>0.52240143369175629</v>
      </c>
      <c r="L59" s="65"/>
      <c r="M59" s="66">
        <v>0</v>
      </c>
      <c r="N59" s="67">
        <f>+M59*M56</f>
        <v>0</v>
      </c>
    </row>
    <row r="60" spans="1:29" ht="15.75" thickTop="1" x14ac:dyDescent="0.25">
      <c r="B60" s="72"/>
      <c r="C60" s="2"/>
    </row>
    <row r="61" spans="1:29" ht="24.75" customHeight="1" thickBot="1" x14ac:dyDescent="0.3">
      <c r="A61" s="31"/>
      <c r="B61" s="73" t="s">
        <v>99</v>
      </c>
      <c r="C61" s="74">
        <f>IF(C59&gt;0,+B10-C59,0)</f>
        <v>106.6</v>
      </c>
      <c r="D61" s="75">
        <f>+C61/B10</f>
        <v>0.47759856630824371</v>
      </c>
      <c r="E61" s="76"/>
      <c r="F61" s="74">
        <f>IF(F59&gt;0,+B10-F59,0)</f>
        <v>0</v>
      </c>
      <c r="G61" s="77">
        <f>IFERROR(F61/$B$10,0)</f>
        <v>0</v>
      </c>
      <c r="H61" s="31"/>
      <c r="I61" s="74">
        <f>IF(I59&gt;0,+B10-I59,0)</f>
        <v>106.6</v>
      </c>
      <c r="J61" s="77">
        <f>IFERROR(I61/$B$10,0)</f>
        <v>0.47759856630824371</v>
      </c>
      <c r="L61" s="124" t="s">
        <v>100</v>
      </c>
      <c r="M61" s="124"/>
      <c r="N61" s="124"/>
    </row>
    <row r="62" spans="1:29" s="31" customFormat="1" ht="15.75" thickTop="1" x14ac:dyDescent="0.25">
      <c r="A62"/>
      <c r="B62"/>
      <c r="C62"/>
      <c r="D62"/>
      <c r="E62"/>
      <c r="F62"/>
      <c r="G62"/>
      <c r="H62"/>
      <c r="I62"/>
      <c r="J62"/>
      <c r="L62" s="78" t="s">
        <v>101</v>
      </c>
      <c r="M62" s="125">
        <f>+I25+I40</f>
        <v>0</v>
      </c>
      <c r="N62" s="126"/>
      <c r="O62" s="30"/>
      <c r="P62" s="30"/>
      <c r="Q62" s="30"/>
      <c r="R62" s="30"/>
      <c r="S62" s="30"/>
      <c r="T62" s="30"/>
      <c r="U62" s="30"/>
      <c r="V62" s="30"/>
      <c r="W62" s="30"/>
      <c r="X62" s="30"/>
      <c r="Y62" s="30"/>
      <c r="Z62" s="30"/>
      <c r="AA62" s="30"/>
      <c r="AB62" s="30"/>
      <c r="AC62" s="30"/>
    </row>
    <row r="63" spans="1:29" x14ac:dyDescent="0.25">
      <c r="L63" s="78" t="s">
        <v>102</v>
      </c>
      <c r="M63" s="125">
        <f>+I26+I41</f>
        <v>0</v>
      </c>
      <c r="N63" s="126"/>
    </row>
    <row r="64" spans="1:29" ht="13.5" customHeight="1" x14ac:dyDescent="0.25"/>
    <row r="65" spans="1:14" ht="27" customHeight="1" x14ac:dyDescent="0.25">
      <c r="B65" s="2"/>
      <c r="C65" s="2"/>
      <c r="N65" s="72"/>
    </row>
    <row r="66" spans="1:14" x14ac:dyDescent="0.25">
      <c r="B66" s="2"/>
      <c r="C66" s="2"/>
      <c r="F66" s="79"/>
      <c r="I66" s="79"/>
    </row>
    <row r="67" spans="1:14" x14ac:dyDescent="0.25">
      <c r="A67" s="80"/>
      <c r="B67" s="2"/>
      <c r="C67" s="2"/>
      <c r="F67" s="79"/>
      <c r="I67" s="79"/>
    </row>
    <row r="68" spans="1:14" x14ac:dyDescent="0.25">
      <c r="B68" s="2"/>
      <c r="C68" s="2"/>
      <c r="F68" s="79"/>
      <c r="I68" s="79"/>
    </row>
    <row r="69" spans="1:14" x14ac:dyDescent="0.25">
      <c r="B69" s="2"/>
      <c r="C69" s="2"/>
    </row>
    <row r="70" spans="1:14" x14ac:dyDescent="0.25">
      <c r="B70" s="2"/>
      <c r="C70" s="2"/>
    </row>
  </sheetData>
  <sheetProtection algorithmName="SHA-512" hashValue="sjrYcN93K5L/zZ3ixnQfYDFGsPXtFkWCMZrrWQfPqJAlAt+PH3U/SJwFAnzV0ElCSBisDYF/lG7+zONkcdZFfg==" saltValue="AZkTjlbs2x56Nuv1PtRnVA==" spinCount="100000" sheet="1" objects="1" scenarios="1" formatColumns="0" formatRows="0" insertColumns="0" insertRows="0"/>
  <mergeCells count="40">
    <mergeCell ref="L55:N55"/>
    <mergeCell ref="M56:N56"/>
    <mergeCell ref="L61:N61"/>
    <mergeCell ref="M62:N62"/>
    <mergeCell ref="M63:N63"/>
    <mergeCell ref="L48:N48"/>
    <mergeCell ref="L51:N51"/>
    <mergeCell ref="L14:N14"/>
    <mergeCell ref="L15:N15"/>
    <mergeCell ref="L17:N17"/>
    <mergeCell ref="L19:N19"/>
    <mergeCell ref="L21:N21"/>
    <mergeCell ref="L23:N23"/>
    <mergeCell ref="L43:N43"/>
    <mergeCell ref="L44:N44"/>
    <mergeCell ref="L45:N45"/>
    <mergeCell ref="B2:F2"/>
    <mergeCell ref="B3:F3"/>
    <mergeCell ref="B4:F4"/>
    <mergeCell ref="B12:D12"/>
    <mergeCell ref="F12:G12"/>
    <mergeCell ref="A11:N11"/>
    <mergeCell ref="M2:N2"/>
    <mergeCell ref="M3:N3"/>
    <mergeCell ref="I12:J12"/>
    <mergeCell ref="L12:N12"/>
    <mergeCell ref="A46:D46"/>
    <mergeCell ref="F46:G46"/>
    <mergeCell ref="I46:J46"/>
    <mergeCell ref="L46:N46"/>
    <mergeCell ref="A13:D13"/>
    <mergeCell ref="F13:G13"/>
    <mergeCell ref="I13:J13"/>
    <mergeCell ref="L13:N13"/>
    <mergeCell ref="I45:J45"/>
    <mergeCell ref="B45:D45"/>
    <mergeCell ref="F45:G45"/>
    <mergeCell ref="I44:J44"/>
    <mergeCell ref="F44:G44"/>
    <mergeCell ref="A44:D44"/>
  </mergeCells>
  <conditionalFormatting sqref="G61">
    <cfRule type="expression" dxfId="3" priority="3">
      <formula>$G$61&gt;0.32</formula>
    </cfRule>
    <cfRule type="expression" dxfId="2" priority="4">
      <formula>$G$61&lt;0.32</formula>
    </cfRule>
  </conditionalFormatting>
  <conditionalFormatting sqref="J61">
    <cfRule type="expression" dxfId="1" priority="1">
      <formula>$G$61&gt;0.32</formula>
    </cfRule>
    <cfRule type="expression" dxfId="0" priority="2">
      <formula>$G$61&lt;0.32</formula>
    </cfRule>
  </conditionalFormatting>
  <printOptions horizontalCentered="1"/>
  <pageMargins left="0.25" right="0.25" top="0.75" bottom="0.5" header="0.05" footer="0.3"/>
  <pageSetup scale="52" fitToHeight="0" orientation="portrait" r:id="rId1"/>
  <headerFooter>
    <oddHeader>&amp;C&amp;"-,Bold"&amp;22RWP JOB COST DETAIL
BUDGET</oddHeader>
    <oddFooter>&amp;RPRINT DATE: 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71563fc-5980-40c0-b0a9-e1037f5d8bbd" xsi:nil="true"/>
    <lcf76f155ced4ddcb4097134ff3c332f xmlns="a293b3aa-bf9d-4f92-829e-4202b9013abe">
      <Terms xmlns="http://schemas.microsoft.com/office/infopath/2007/PartnerControls"/>
    </lcf76f155ced4ddcb4097134ff3c332f>
    <_Flow_SignoffStatus xmlns="a293b3aa-bf9d-4f92-829e-4202b9013abe" xsi:nil="true"/>
    <SharedWithUsers xmlns="271563fc-5980-40c0-b0a9-e1037f5d8bbd">
      <UserInfo>
        <DisplayName>Cathy Walter</DisplayName>
        <AccountId>47</AccountId>
        <AccountType/>
      </UserInfo>
    </SharedWithUser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C42670B4707004AAC0FFCCDD6D9860C" ma:contentTypeVersion="18" ma:contentTypeDescription="Create a new document." ma:contentTypeScope="" ma:versionID="5c8d8ee7b521d3f40e85c252666ec851">
  <xsd:schema xmlns:xsd="http://www.w3.org/2001/XMLSchema" xmlns:xs="http://www.w3.org/2001/XMLSchema" xmlns:p="http://schemas.microsoft.com/office/2006/metadata/properties" xmlns:ns2="a293b3aa-bf9d-4f92-829e-4202b9013abe" xmlns:ns3="271563fc-5980-40c0-b0a9-e1037f5d8bbd" targetNamespace="http://schemas.microsoft.com/office/2006/metadata/properties" ma:root="true" ma:fieldsID="31f877084a04474e3802b0a962a43683" ns2:_="" ns3:_="">
    <xsd:import namespace="a293b3aa-bf9d-4f92-829e-4202b9013abe"/>
    <xsd:import namespace="271563fc-5980-40c0-b0a9-e1037f5d8bb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3:TaxCatchAll" minOccurs="0"/>
                <xsd:element ref="ns2:MediaServiceOCR" minOccurs="0"/>
                <xsd:element ref="ns2:lcf76f155ced4ddcb4097134ff3c332f" minOccurs="0"/>
                <xsd:element ref="ns3:SharedWithUsers" minOccurs="0"/>
                <xsd:element ref="ns3:SharedWithDetails" minOccurs="0"/>
                <xsd:element ref="ns2:_Flow_SignoffStatu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93b3aa-bf9d-4f92-829e-4202b9013a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5560d34a-2b25-4e8f-aa29-4b034f91bb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_Flow_SignoffStatus" ma:index="22" nillable="true" ma:displayName="Sign-off status" ma:internalName="Sign_x002d_off_x0020_status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1563fc-5980-40c0-b0a9-e1037f5d8bbd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28960945-d7d9-4362-84ce-00317ed45dc0}" ma:internalName="TaxCatchAll" ma:showField="CatchAllData" ma:web="271563fc-5980-40c0-b0a9-e1037f5d8bb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63B6C2A-391B-44CC-8588-C499A416E03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EC7AB46-C903-4351-9A40-9E0F276F390B}">
  <ds:schemaRefs>
    <ds:schemaRef ds:uri="http://schemas.microsoft.com/office/2006/metadata/properties"/>
    <ds:schemaRef ds:uri="http://schemas.microsoft.com/office/infopath/2007/PartnerControls"/>
    <ds:schemaRef ds:uri="271563fc-5980-40c0-b0a9-e1037f5d8bbd"/>
    <ds:schemaRef ds:uri="a293b3aa-bf9d-4f92-829e-4202b9013abe"/>
  </ds:schemaRefs>
</ds:datastoreItem>
</file>

<file path=customXml/itemProps3.xml><?xml version="1.0" encoding="utf-8"?>
<ds:datastoreItem xmlns:ds="http://schemas.openxmlformats.org/officeDocument/2006/customXml" ds:itemID="{A6017355-E38E-41D6-86C4-7E1172E4B84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v5.05.23</vt:lpstr>
      <vt:lpstr>v5.05.23!Print_Area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Ember Murphy</dc:creator>
  <cp:keywords/>
  <dc:description/>
  <cp:lastModifiedBy>Cathy Walter</cp:lastModifiedBy>
  <cp:revision/>
  <cp:lastPrinted>2025-03-07T17:55:43Z</cp:lastPrinted>
  <dcterms:created xsi:type="dcterms:W3CDTF">2023-03-21T14:07:27Z</dcterms:created>
  <dcterms:modified xsi:type="dcterms:W3CDTF">2025-03-20T09:34:16Z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0x0101009C42670B4707004AAC0FFCCDD6D9860C</vt:lpwstr>
  </property>
  <property fmtid="{D5CDD505-2E9C-101B-9397-08002B2CF9AE}" pid="3" name="Order">
    <vt:r8>3813000</vt:r8>
  </property>
  <property fmtid="{D5CDD505-2E9C-101B-9397-08002B2CF9AE}" pid="4" name="MediaServiceImageTags">
    <vt:lpwstr/>
  </property>
</Properties>
</file>