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196 WSS - Elkhart, IN (PO015565)/01. Quotes/Proposals/"/>
    </mc:Choice>
  </mc:AlternateContent>
  <xr:revisionPtr revIDLastSave="24" documentId="8_{B3530982-BAAD-4686-9AC2-88374C737FDE}" xr6:coauthVersionLast="47" xr6:coauthVersionMax="47" xr10:uidLastSave="{DDDE68B5-6536-4832-8BFB-F142A9D9B12A}"/>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Quote!$A$1:$K$69</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2" l="1"/>
  <c r="N22" i="2"/>
  <c r="M23" i="2"/>
  <c r="M22" i="2"/>
  <c r="P16" i="2" l="1"/>
  <c r="Q16" i="2" s="1"/>
  <c r="R16" i="2" s="1"/>
  <c r="K23" i="2"/>
  <c r="K22" i="2"/>
  <c r="K20" i="2"/>
  <c r="K21" i="2"/>
  <c r="K17" i="2"/>
  <c r="Q19" i="2"/>
  <c r="R19" i="2" s="1"/>
  <c r="K19" i="2"/>
  <c r="Q18" i="2"/>
  <c r="R18" i="2" s="1"/>
  <c r="K18" i="2"/>
  <c r="K16" i="2"/>
  <c r="P21" i="2" l="1"/>
  <c r="K25" i="2"/>
</calcChain>
</file>

<file path=xl/sharedStrings.xml><?xml version="1.0" encoding="utf-8"?>
<sst xmlns="http://schemas.openxmlformats.org/spreadsheetml/2006/main" count="175" uniqueCount="163">
  <si>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</si>
  <si>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</si>
  <si>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</si>
  <si>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</si>
  <si>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</si>
  <si>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</si>
  <si>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</si>
  <si>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Measure Travel Charge / Per Trip (Mileage, Time, &amp; Per Diem)</t>
  </si>
  <si>
    <t>Installation Travel Charge / Per Trip (Mileage, Time, &amp; Per Diem)</t>
  </si>
  <si>
    <t>Quotation is based on 1 trip to measure and 1 trip to install unless specifically stated otherwise.  Additional trips, requests and deviations from the quotation is subject to change order.</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</si>
  <si>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</si>
  <si>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</si>
  <si>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</si>
  <si>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</si>
  <si>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</si>
  <si>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</si>
  <si>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</si>
  <si>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</si>
  <si>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</si>
  <si>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</si>
  <si>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</si>
  <si>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</si>
  <si>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</si>
  <si>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</si>
  <si>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Installation for above</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</si>
  <si>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</si>
  <si>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</si>
  <si>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</si>
  <si>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</si>
  <si>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</si>
  <si>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</si>
  <si>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</si>
  <si>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</si>
  <si>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</si>
  <si>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</si>
  <si>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</si>
  <si>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</si>
  <si>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</si>
  <si>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</si>
  <si>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</si>
  <si>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</si>
  <si>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</si>
  <si>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</si>
  <si>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</si>
  <si>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</si>
  <si>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</si>
  <si>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</si>
  <si>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</si>
  <si>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</si>
  <si>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</si>
  <si>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</si>
  <si>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</si>
  <si>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</si>
  <si>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</si>
  <si>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</si>
  <si>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</si>
  <si>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</si>
  <si>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</si>
  <si>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</si>
  <si>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</si>
  <si>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</si>
  <si>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</si>
  <si>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</si>
  <si>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</si>
  <si>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</si>
  <si>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</si>
  <si>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</si>
  <si>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</si>
  <si>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</si>
  <si>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</si>
  <si>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</si>
  <si>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</si>
  <si>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</si>
  <si>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</si>
  <si>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</si>
  <si>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</si>
  <si>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</si>
  <si>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</si>
  <si>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</si>
  <si>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</si>
  <si>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</si>
  <si>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</si>
  <si>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</si>
  <si>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</si>
  <si>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</si>
  <si>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</si>
  <si>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</si>
  <si>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</si>
  <si>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</si>
  <si>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</si>
  <si>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</si>
  <si>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</si>
  <si>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</si>
  <si>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</si>
  <si>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</si>
  <si>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</si>
  <si>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</si>
  <si>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</si>
  <si>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</si>
  <si>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</si>
  <si>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</si>
  <si>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</si>
  <si>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</si>
  <si>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</si>
  <si>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</si>
  <si>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</si>
  <si>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</si>
  <si>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</si>
  <si>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</si>
  <si>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</si>
  <si>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</si>
  <si>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</si>
  <si>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</si>
  <si>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</si>
  <si>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</si>
  <si>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</si>
  <si>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***Qty of trips to site have been hypothetically quoted based on specified scope of work for budgetary purposes. Qty &amp; Cost of trips to be confirmed upon issue of project schedule.</t>
  </si>
  <si>
    <t>Color:  White</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</si>
  <si>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</si>
  <si>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</si>
  <si>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</si>
  <si>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</si>
  <si>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</si>
  <si>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</si>
  <si>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</si>
  <si>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</si>
  <si>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</si>
  <si>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Measure Fee / Per Day</t>
  </si>
  <si>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</si>
  <si>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</si>
  <si>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</si>
  <si>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</si>
  <si>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</si>
  <si>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</si>
  <si>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Custom Ultravue 2" Faux Wood Blinds, Cordless Lift  Control</t>
  </si>
  <si>
    <t xml:space="preserve">Woodsprings </t>
  </si>
  <si>
    <t>Custom 200% Pinch Pleat Drapery, Unlined, Stnd Hems, Center Draw, Ceiling Mount Architrac Hardware</t>
  </si>
  <si>
    <t>Custom Caco 2" Faux Wood Blinds, Cordless Lift / Wand Tilt Control, Std Valance</t>
  </si>
  <si>
    <t>Fitness</t>
  </si>
  <si>
    <t>Training Room</t>
  </si>
  <si>
    <t>Culp Sunbright Agate                                                                     118" Goods, 25"V Repeat, Railroaded</t>
  </si>
  <si>
    <t>Per Dave: 23% Drapery, 25% blinds</t>
  </si>
  <si>
    <t>Install</t>
  </si>
  <si>
    <t>Drapery</t>
  </si>
  <si>
    <t>Blinds</t>
  </si>
  <si>
    <t>Mileage</t>
  </si>
  <si>
    <t>PD</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</si>
  <si>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</si>
  <si>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Drapery to hang to 6" below window</t>
  </si>
  <si>
    <t>Lobby</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</si>
  <si>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</si>
  <si>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25-196</t>
  </si>
  <si>
    <t>Elkhart, IN</t>
  </si>
  <si>
    <t xml:space="preserve">Profillment </t>
  </si>
  <si>
    <t>Angela Hatcher</t>
  </si>
  <si>
    <t>purchasing@profillment.com</t>
  </si>
  <si>
    <t>ADA GR</t>
  </si>
  <si>
    <t>WSSADAGR-RSHD</t>
  </si>
  <si>
    <r>
      <t xml:space="preserve">Custom Single Roller Shade W. Fascia, </t>
    </r>
    <r>
      <rPr>
        <sz val="10"/>
        <color rgb="FFFF0000"/>
        <rFont val="Arial"/>
        <family val="2"/>
      </rPr>
      <t>Rollease</t>
    </r>
    <r>
      <rPr>
        <sz val="10"/>
        <rFont val="Arial"/>
        <family val="2"/>
      </rPr>
      <t xml:space="preserve"> Battery Powered Motorized Operation, Wall Switch Control &amp; Charger</t>
    </r>
  </si>
  <si>
    <t>Fabric:  SW7400 0%/ TBD                                                   Hardware:  TBD</t>
  </si>
  <si>
    <t>WSSLBY-DRAPE</t>
  </si>
  <si>
    <t>WSSFR-BLIND</t>
  </si>
  <si>
    <t>WSSTR-BLIND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</si>
</sst>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8"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18">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1" xfId="0" applyFont="1" applyFill="1" applyBorder="1" applyAlignment="1">
      <alignment horizontal="center"/>
    </xf>
    <xf numFmtId="44" fontId="5" fillId="2" borderId="1" xfId="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0" fontId="7" fillId="0" borderId="3" xfId="0" applyFont="1" applyBorder="1" applyAlignment="1">
      <alignment horizontal="center"/>
    </xf>
    <xf numFmtId="164" fontId="5" fillId="0" borderId="3" xfId="0" applyNumberFormat="1" applyFont="1" applyBorder="1" applyAlignment="1">
      <alignment horizontal="center"/>
    </xf>
    <xf numFmtId="0" fontId="20" fillId="0" borderId="5"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44" fontId="4" fillId="0" borderId="0" xfId="1" applyFont="1" applyFill="1"/>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6" xfId="0" applyFont="1" applyFill="1" applyBorder="1" applyAlignment="1">
      <alignment horizontal="center"/>
    </xf>
    <xf numFmtId="0" fontId="5" fillId="2" borderId="7"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8"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44" fontId="1" fillId="0" borderId="0" xfId="1" applyFont="1" applyFill="1" applyBorder="1"/>
    <xf numFmtId="0" fontId="1" fillId="0" borderId="1" xfId="0" applyFont="1" applyBorder="1" applyAlignment="1">
      <alignment horizontal="center" wrapText="1"/>
    </xf>
    <xf numFmtId="0" fontId="1" fillId="0" borderId="1" xfId="0" applyFont="1" applyBorder="1" applyAlignment="1">
      <alignment horizontal="center"/>
    </xf>
    <xf numFmtId="164" fontId="1" fillId="0" borderId="1" xfId="1" applyNumberFormat="1" applyFont="1" applyFill="1" applyBorder="1" applyAlignment="1">
      <alignment horizontal="center"/>
    </xf>
    <xf numFmtId="164" fontId="1" fillId="0" borderId="1" xfId="1" applyNumberFormat="1" applyFont="1" applyFill="1" applyBorder="1"/>
    <xf numFmtId="44" fontId="4" fillId="0" borderId="0" xfId="1" applyFont="1" applyFill="1" applyBorder="1" applyAlignment="1" applyProtection="1"/>
    <xf numFmtId="44" fontId="4" fillId="0" borderId="0" xfId="1" applyFont="1"/>
    <xf numFmtId="9" fontId="0" fillId="0" borderId="0" xfId="0" applyNumberFormat="1"/>
    <xf numFmtId="44" fontId="37" fillId="0" borderId="0" xfId="1" applyFont="1" applyFill="1" applyAlignment="1">
      <alignment horizontal="left"/>
    </xf>
    <xf numFmtId="0" fontId="12" fillId="0" borderId="0" xfId="11" applyAlignment="1" applyProtection="1"/>
    <xf numFmtId="0" fontId="9" fillId="0" borderId="0" xfId="0" applyFont="1" applyAlignment="1">
      <alignment horizontal="left" vertical="top" wrapText="1"/>
    </xf>
    <xf numFmtId="0" fontId="7" fillId="0" borderId="0" xfId="0" applyFont="1"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30" fillId="0" borderId="0" xfId="0" applyFont="1" applyAlignment="1">
      <alignment horizontal="left" wrapText="1"/>
    </xf>
    <xf numFmtId="0" fontId="31" fillId="0" borderId="0" xfId="0" applyFont="1" applyAlignment="1">
      <alignment wrapText="1"/>
    </xf>
    <xf numFmtId="0" fontId="8" fillId="0" borderId="9" xfId="0" applyFont="1" applyBorder="1" applyAlignment="1">
      <alignment horizontal="center"/>
    </xf>
    <xf numFmtId="0" fontId="7" fillId="0" borderId="10" xfId="0" applyFont="1" applyBorder="1" applyAlignment="1">
      <alignment horizontal="center"/>
    </xf>
    <xf numFmtId="0" fontId="0" fillId="0" borderId="11" xfId="0" applyBorder="1"/>
    <xf numFmtId="0" fontId="0" fillId="0" borderId="12" xfId="0" applyBorder="1"/>
    <xf numFmtId="0" fontId="5" fillId="2" borderId="6" xfId="0" applyFont="1" applyFill="1" applyBorder="1" applyAlignment="1">
      <alignment horizontal="center" wrapText="1"/>
    </xf>
    <xf numFmtId="0" fontId="0" fillId="0" borderId="7" xfId="0" applyBorder="1" applyAlignment="1">
      <alignment horizontal="center" wrapText="1"/>
    </xf>
    <xf numFmtId="0" fontId="8" fillId="0" borderId="0" xfId="0" applyFont="1" applyAlignment="1">
      <alignment horizontal="center"/>
    </xf>
    <xf numFmtId="0" fontId="1" fillId="0" borderId="1" xfId="0" applyFont="1" applyBorder="1" applyAlignment="1">
      <alignment horizontal="center"/>
    </xf>
    <xf numFmtId="0" fontId="1" fillId="0" borderId="13"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1" fillId="0" borderId="16" xfId="0" applyFont="1" applyBorder="1" applyAlignment="1">
      <alignment horizontal="center" wrapText="1"/>
    </xf>
    <xf numFmtId="0" fontId="0" fillId="0" borderId="0" xfId="0" applyAlignment="1">
      <alignment wrapText="1"/>
    </xf>
    <xf numFmtId="0" fontId="0" fillId="0" borderId="17" xfId="0" applyBorder="1" applyAlignment="1">
      <alignment wrapText="1"/>
    </xf>
    <xf numFmtId="0" fontId="0" fillId="0" borderId="16"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1" fillId="0" borderId="21" xfId="0" applyFont="1" applyBorder="1" applyAlignment="1">
      <alignment horizontal="center" wrapText="1"/>
    </xf>
    <xf numFmtId="0" fontId="31" fillId="0" borderId="21" xfId="0" applyFont="1" applyBorder="1" applyAlignment="1">
      <alignment horizontal="center"/>
    </xf>
    <xf numFmtId="0" fontId="4" fillId="0" borderId="0" xfId="0" applyFont="1" applyFill="1"/>
    <xf numFmtId="0" fontId="8" fillId="0" borderId="1" xfId="0" applyFont="1" applyBorder="1" applyAlignment="1">
      <alignment horizontal="center"/>
    </xf>
    <xf numFmtId="44" fontId="5" fillId="3" borderId="0" xfId="1" applyFont="1" applyFill="1"/>
    <xf numFmtId="164" fontId="1" fillId="4" borderId="1" xfId="1" applyNumberFormat="1" applyFont="1" applyFill="1" applyBorder="1"/>
    <xf numFmtId="164" fontId="8" fillId="4" borderId="4"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2939143</xdr:colOff>
      <xdr:row>0</xdr:row>
      <xdr:rowOff>0</xdr:rowOff>
    </xdr:from>
    <xdr:to>
      <xdr:col>11</xdr:col>
      <xdr:colOff>89569</xdr:colOff>
      <xdr:row>2</xdr:row>
      <xdr:rowOff>171208</xdr:rowOff>
    </xdr:to>
    <xdr:pic>
      <xdr:nvPicPr>
        <xdr:cNvPr id="2" name="Picture 1">
          <a:extLst>
            <a:ext uri="{FF2B5EF4-FFF2-40B4-BE49-F238E27FC236}">
              <a16:creationId xmlns:a16="http://schemas.microsoft.com/office/drawing/2014/main" id="{7CFC57B1-4984-40B2-8FE6-FEEFB19CA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0" y="0"/>
          <a:ext cx="3736283" cy="661065"/>
        </a:xfrm>
        <a:prstGeom prst="rect">
          <a:avLst/>
        </a:prstGeom>
      </xdr:spPr>
    </xdr:pic>
    <xdr:clientData/>
  </xdr:twoCellAnchor>
  <xdr:twoCellAnchor editAs="oneCell">
    <xdr:from>
      <xdr:col>7</xdr:col>
      <xdr:colOff>81643</xdr:colOff>
      <xdr:row>3</xdr:row>
      <xdr:rowOff>0</xdr:rowOff>
    </xdr:from>
    <xdr:to>
      <xdr:col>7</xdr:col>
      <xdr:colOff>789537</xdr:colOff>
      <xdr:row>6</xdr:row>
      <xdr:rowOff>115660</xdr:rowOff>
    </xdr:to>
    <xdr:pic>
      <xdr:nvPicPr>
        <xdr:cNvPr id="4" name="Picture 3">
          <a:extLst>
            <a:ext uri="{FF2B5EF4-FFF2-40B4-BE49-F238E27FC236}">
              <a16:creationId xmlns:a16="http://schemas.microsoft.com/office/drawing/2014/main" id="{972613FA-FC48-4B3A-B59C-E6292DD37D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9929" y="734786"/>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250371</xdr:colOff>
      <xdr:row>3</xdr:row>
      <xdr:rowOff>190500</xdr:rowOff>
    </xdr:from>
    <xdr:to>
      <xdr:col>9</xdr:col>
      <xdr:colOff>605972</xdr:colOff>
      <xdr:row>6</xdr:row>
      <xdr:rowOff>49439</xdr:rowOff>
    </xdr:to>
    <xdr:pic>
      <xdr:nvPicPr>
        <xdr:cNvPr id="5" name="Picture 1">
          <a:extLst>
            <a:ext uri="{FF2B5EF4-FFF2-40B4-BE49-F238E27FC236}">
              <a16:creationId xmlns:a16="http://schemas.microsoft.com/office/drawing/2014/main" id="{65C9B3C9-F81D-4025-9E20-D9876C00FD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82300" y="925286"/>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179615</xdr:colOff>
      <xdr:row>3</xdr:row>
      <xdr:rowOff>27214</xdr:rowOff>
    </xdr:from>
    <xdr:to>
      <xdr:col>10</xdr:col>
      <xdr:colOff>988506</xdr:colOff>
      <xdr:row>6</xdr:row>
      <xdr:rowOff>170089</xdr:rowOff>
    </xdr:to>
    <xdr:pic>
      <xdr:nvPicPr>
        <xdr:cNvPr id="6" name="Picture 2">
          <a:extLst>
            <a:ext uri="{FF2B5EF4-FFF2-40B4-BE49-F238E27FC236}">
              <a16:creationId xmlns:a16="http://schemas.microsoft.com/office/drawing/2014/main" id="{FA244818-D6AE-4FA4-8D42-1117CBE467E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98829" y="762000"/>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urchasing@profillment.com"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S239"/>
  <sheetViews>
    <sheetView tabSelected="1" zoomScaleNormal="100" zoomScaleSheetLayoutView="100" workbookViewId="0">
      <selection activeCell="J9" sqref="J9"/>
    </sheetView>
  </sheetViews>
  <sheetFormatPr defaultColWidth="8.85546875" defaultRowHeight="12.75" x14ac:dyDescent="0.2"/>
  <cols>
    <col min="1" max="1" width="5.285156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4" width="10" bestFit="1" customWidth="1"/>
    <col min="16" max="16" width="10" bestFit="1" customWidth="1"/>
    <col min="19" max="20" width="12.7109375" customWidth="1"/>
  </cols>
  <sheetData>
    <row r="1" spans="1:19" ht="20.100000000000001" customHeight="1" x14ac:dyDescent="0.3">
      <c r="A1" s="89">
        <v>45714</v>
      </c>
      <c r="B1" s="90"/>
      <c r="C1" s="90"/>
      <c r="D1" s="90"/>
      <c r="E1" s="54"/>
      <c r="F1" s="54" t="s">
        <v>40</v>
      </c>
      <c r="G1" s="70" t="s">
        <v>151</v>
      </c>
      <c r="H1"/>
    </row>
    <row r="2" spans="1:19" ht="20.100000000000001" customHeight="1" x14ac:dyDescent="0.3">
      <c r="A2" s="10" t="s">
        <v>43</v>
      </c>
      <c r="B2" s="12"/>
      <c r="C2" s="12"/>
      <c r="D2" s="11"/>
      <c r="E2" s="11"/>
      <c r="F2" s="54"/>
      <c r="G2" s="71"/>
      <c r="H2" s="11"/>
    </row>
    <row r="3" spans="1:19" s="21" customFormat="1" ht="20.100000000000001" customHeight="1" x14ac:dyDescent="0.3">
      <c r="A3" s="10" t="s">
        <v>20</v>
      </c>
      <c r="B3" s="11"/>
      <c r="C3" s="10"/>
      <c r="D3" s="11"/>
      <c r="E3" s="54"/>
      <c r="F3" s="54" t="s">
        <v>2</v>
      </c>
      <c r="G3" s="70" t="s">
        <v>135</v>
      </c>
      <c r="H3" s="19"/>
      <c r="I3" s="20"/>
      <c r="J3" s="20"/>
    </row>
    <row r="4" spans="1:19" s="21" customFormat="1" ht="20.100000000000001" customHeight="1" x14ac:dyDescent="0.3">
      <c r="A4" s="10" t="s">
        <v>21</v>
      </c>
      <c r="B4" s="11"/>
      <c r="C4" s="11"/>
      <c r="D4" s="11"/>
      <c r="E4" s="57"/>
      <c r="F4" s="57"/>
      <c r="G4" s="70" t="s">
        <v>152</v>
      </c>
      <c r="H4" s="19"/>
      <c r="I4" s="20"/>
      <c r="J4" s="20"/>
    </row>
    <row r="5" spans="1:19" s="21" customFormat="1" ht="10.15" customHeight="1" x14ac:dyDescent="0.3">
      <c r="A5" s="10"/>
      <c r="B5" s="11"/>
      <c r="C5" s="11"/>
      <c r="D5" s="11"/>
      <c r="E5" s="57"/>
      <c r="H5" s="19"/>
      <c r="I5" s="20"/>
      <c r="J5" s="20"/>
    </row>
    <row r="6" spans="1:19" s="21" customFormat="1" ht="20.100000000000001" customHeight="1" x14ac:dyDescent="0.3">
      <c r="B6" s="20"/>
      <c r="C6" s="20"/>
      <c r="D6" s="20"/>
      <c r="E6" s="20"/>
      <c r="F6" s="54" t="s">
        <v>114</v>
      </c>
      <c r="G6" s="70" t="s">
        <v>153</v>
      </c>
      <c r="H6" s="19"/>
      <c r="I6" s="20"/>
      <c r="J6" s="20"/>
    </row>
    <row r="7" spans="1:19" s="21" customFormat="1" ht="20.100000000000001" customHeight="1" x14ac:dyDescent="0.3">
      <c r="A7" s="20"/>
      <c r="B7" s="20"/>
      <c r="C7" s="20"/>
      <c r="D7" s="20"/>
      <c r="E7" s="54"/>
      <c r="F7" s="54" t="s">
        <v>39</v>
      </c>
      <c r="G7" s="72" t="s">
        <v>154</v>
      </c>
      <c r="H7" s="20"/>
      <c r="I7" s="20"/>
      <c r="J7" s="20"/>
    </row>
    <row r="8" spans="1:19" ht="20.100000000000001" customHeight="1" x14ac:dyDescent="0.25">
      <c r="A8" s="10"/>
      <c r="D8" s="13"/>
      <c r="E8" s="54"/>
      <c r="F8" s="54"/>
      <c r="G8" s="86" t="s">
        <v>155</v>
      </c>
      <c r="H8" s="1"/>
    </row>
    <row r="9" spans="1:19" ht="10.15" customHeight="1" x14ac:dyDescent="0.25">
      <c r="A9" s="10"/>
      <c r="D9" s="13"/>
      <c r="E9" s="13"/>
      <c r="F9" s="69"/>
      <c r="G9" s="72"/>
      <c r="H9" s="1"/>
    </row>
    <row r="10" spans="1:19" s="21" customFormat="1" ht="20.100000000000001" customHeight="1" x14ac:dyDescent="0.3">
      <c r="A10" s="20"/>
      <c r="B10" s="20"/>
      <c r="C10" s="20"/>
      <c r="D10" s="20"/>
      <c r="E10" s="54"/>
      <c r="F10" s="54" t="s">
        <v>13</v>
      </c>
      <c r="G10" s="72" t="s">
        <v>25</v>
      </c>
      <c r="H10" s="20"/>
      <c r="I10" s="20"/>
      <c r="J10" s="20"/>
      <c r="M10" s="74" t="s">
        <v>141</v>
      </c>
    </row>
    <row r="11" spans="1:19" ht="20.100000000000001" customHeight="1" x14ac:dyDescent="0.25">
      <c r="A11" s="10"/>
      <c r="D11" s="13"/>
      <c r="E11" s="54"/>
      <c r="F11"/>
      <c r="G11" s="72" t="s">
        <v>26</v>
      </c>
      <c r="H11" s="99" t="s">
        <v>115</v>
      </c>
      <c r="I11" s="99"/>
      <c r="M11" s="74"/>
    </row>
    <row r="12" spans="1:19" ht="20.100000000000001" customHeight="1" x14ac:dyDescent="0.3">
      <c r="A12" s="10"/>
      <c r="D12" s="13"/>
      <c r="E12" s="54"/>
      <c r="F12"/>
      <c r="G12" s="73" t="s">
        <v>27</v>
      </c>
      <c r="H12" s="93"/>
      <c r="I12" s="93"/>
    </row>
    <row r="13" spans="1:19" ht="15" customHeight="1" x14ac:dyDescent="0.35">
      <c r="A13" s="14"/>
      <c r="B13" s="14"/>
      <c r="C13" s="14"/>
      <c r="D13" s="11"/>
      <c r="E13" s="11"/>
      <c r="F13" s="20"/>
      <c r="G13" s="33"/>
      <c r="N13" s="15" t="s">
        <v>32</v>
      </c>
      <c r="P13" s="15" t="s">
        <v>142</v>
      </c>
      <c r="Q13" s="15" t="s">
        <v>32</v>
      </c>
    </row>
    <row r="14" spans="1:19" s="16" customFormat="1" ht="14.45" customHeight="1" x14ac:dyDescent="0.2">
      <c r="A14" s="26"/>
      <c r="B14" s="26"/>
      <c r="C14" s="55"/>
      <c r="D14" s="97" t="s">
        <v>41</v>
      </c>
      <c r="E14" s="98"/>
      <c r="F14" s="56"/>
      <c r="G14" s="26" t="s">
        <v>14</v>
      </c>
      <c r="H14" s="26"/>
      <c r="I14" s="26"/>
      <c r="J14" s="27" t="s">
        <v>15</v>
      </c>
      <c r="K14" s="27" t="s">
        <v>15</v>
      </c>
      <c r="L14" s="15"/>
      <c r="M14" s="15" t="s">
        <v>29</v>
      </c>
      <c r="N14" s="15" t="s">
        <v>31</v>
      </c>
      <c r="P14" s="15" t="s">
        <v>29</v>
      </c>
      <c r="Q14" s="15" t="s">
        <v>31</v>
      </c>
    </row>
    <row r="15" spans="1:19" s="16" customFormat="1" ht="24.95" customHeight="1" thickBot="1" x14ac:dyDescent="0.25">
      <c r="A15" s="28" t="s">
        <v>0</v>
      </c>
      <c r="B15" s="28" t="s">
        <v>3</v>
      </c>
      <c r="C15" s="28" t="s">
        <v>33</v>
      </c>
      <c r="D15" s="68" t="s">
        <v>112</v>
      </c>
      <c r="E15" s="68" t="s">
        <v>113</v>
      </c>
      <c r="F15" s="29" t="s">
        <v>1</v>
      </c>
      <c r="G15" s="28" t="s">
        <v>16</v>
      </c>
      <c r="H15" s="28"/>
      <c r="I15" s="28"/>
      <c r="J15" s="28" t="s">
        <v>18</v>
      </c>
      <c r="K15" s="28" t="s">
        <v>17</v>
      </c>
      <c r="L15" s="15"/>
      <c r="M15" s="15" t="s">
        <v>30</v>
      </c>
      <c r="N15" s="49">
        <v>0.25</v>
      </c>
      <c r="P15" s="15" t="s">
        <v>30</v>
      </c>
      <c r="Q15" s="49">
        <v>0.23</v>
      </c>
    </row>
    <row r="16" spans="1:19" s="8" customFormat="1" ht="40.15" customHeight="1" thickTop="1" x14ac:dyDescent="0.2">
      <c r="A16" s="114">
        <v>7</v>
      </c>
      <c r="B16" s="111" t="s">
        <v>156</v>
      </c>
      <c r="C16" s="78" t="s">
        <v>157</v>
      </c>
      <c r="D16" s="112">
        <v>53</v>
      </c>
      <c r="E16" s="112">
        <v>55</v>
      </c>
      <c r="F16" s="111" t="s">
        <v>158</v>
      </c>
      <c r="G16" s="111" t="s">
        <v>159</v>
      </c>
      <c r="H16" s="79"/>
      <c r="I16" s="79"/>
      <c r="J16" s="80">
        <v>496</v>
      </c>
      <c r="K16" s="116">
        <f t="shared" ref="K16:K23" si="0">J16*A16</f>
        <v>3472</v>
      </c>
      <c r="L16" s="77"/>
      <c r="M16" s="48"/>
      <c r="N16" s="48"/>
      <c r="O16" s="113"/>
      <c r="P16" s="48">
        <f>25+25</f>
        <v>50</v>
      </c>
      <c r="Q16" s="48">
        <f t="shared" ref="Q16:Q19" si="1">SUM(P16/(1-$Q$15))</f>
        <v>64.935064935064929</v>
      </c>
      <c r="R16" s="48">
        <f t="shared" ref="R16:R19" si="2">A16*Q16</f>
        <v>454.5454545454545</v>
      </c>
      <c r="S16" s="48"/>
    </row>
    <row r="17" spans="1:19" s="8" customFormat="1" ht="40.15" customHeight="1" x14ac:dyDescent="0.2">
      <c r="A17" s="114">
        <v>1</v>
      </c>
      <c r="B17" s="78" t="s">
        <v>149</v>
      </c>
      <c r="C17" s="78" t="s">
        <v>160</v>
      </c>
      <c r="D17" s="79">
        <v>102</v>
      </c>
      <c r="E17" s="79">
        <v>95</v>
      </c>
      <c r="F17" s="78" t="s">
        <v>136</v>
      </c>
      <c r="G17" s="78" t="s">
        <v>140</v>
      </c>
      <c r="H17" s="79"/>
      <c r="I17" s="79"/>
      <c r="J17" s="80">
        <v>209.5</v>
      </c>
      <c r="K17" s="116">
        <f>J17*A17</f>
        <v>209.5</v>
      </c>
      <c r="L17" s="77"/>
      <c r="M17" s="85" t="s">
        <v>148</v>
      </c>
      <c r="N17" s="48"/>
      <c r="O17" s="35"/>
      <c r="P17" s="48"/>
      <c r="Q17" s="48"/>
      <c r="R17" s="48"/>
      <c r="S17" s="48"/>
    </row>
    <row r="18" spans="1:19" s="8" customFormat="1" ht="40.15" customHeight="1" x14ac:dyDescent="0.2">
      <c r="A18" s="114">
        <v>3</v>
      </c>
      <c r="B18" s="78" t="s">
        <v>138</v>
      </c>
      <c r="C18" s="78" t="s">
        <v>161</v>
      </c>
      <c r="D18" s="79">
        <v>44</v>
      </c>
      <c r="E18" s="79">
        <v>60</v>
      </c>
      <c r="F18" s="78" t="s">
        <v>137</v>
      </c>
      <c r="G18" s="78" t="s">
        <v>117</v>
      </c>
      <c r="H18" s="79"/>
      <c r="I18" s="79"/>
      <c r="J18" s="80">
        <v>126.25</v>
      </c>
      <c r="K18" s="116">
        <f t="shared" si="0"/>
        <v>378.75</v>
      </c>
      <c r="L18" s="77"/>
      <c r="M18" s="115">
        <v>93</v>
      </c>
      <c r="N18" s="48">
        <v>126.27</v>
      </c>
      <c r="P18" s="48">
        <v>25</v>
      </c>
      <c r="Q18" s="48">
        <f t="shared" si="1"/>
        <v>32.467532467532465</v>
      </c>
      <c r="R18" s="48">
        <f t="shared" si="2"/>
        <v>97.402597402597394</v>
      </c>
      <c r="S18" s="48"/>
    </row>
    <row r="19" spans="1:19" s="8" customFormat="1" ht="40.15" customHeight="1" x14ac:dyDescent="0.2">
      <c r="A19" s="114">
        <v>1</v>
      </c>
      <c r="B19" s="78" t="s">
        <v>139</v>
      </c>
      <c r="C19" s="78" t="s">
        <v>162</v>
      </c>
      <c r="D19" s="79">
        <v>61</v>
      </c>
      <c r="E19" s="79">
        <v>62</v>
      </c>
      <c r="F19" s="78" t="s">
        <v>137</v>
      </c>
      <c r="G19" s="78" t="s">
        <v>117</v>
      </c>
      <c r="H19" s="79"/>
      <c r="I19" s="79"/>
      <c r="J19" s="80">
        <v>169.25</v>
      </c>
      <c r="K19" s="116">
        <f t="shared" si="0"/>
        <v>169.25</v>
      </c>
      <c r="L19" s="77"/>
      <c r="M19" s="115">
        <v>137</v>
      </c>
      <c r="N19" s="48">
        <v>169.24</v>
      </c>
      <c r="P19" s="48">
        <v>25</v>
      </c>
      <c r="Q19" s="48">
        <f t="shared" si="1"/>
        <v>32.467532467532465</v>
      </c>
      <c r="R19" s="48">
        <f t="shared" si="2"/>
        <v>32.467532467532465</v>
      </c>
      <c r="S19" s="48"/>
    </row>
    <row r="20" spans="1:19" s="8" customFormat="1" ht="40.15" customHeight="1" x14ac:dyDescent="0.2">
      <c r="A20" s="79">
        <v>0</v>
      </c>
      <c r="B20" s="100"/>
      <c r="C20" s="100"/>
      <c r="D20" s="100"/>
      <c r="E20" s="100"/>
      <c r="F20" s="78" t="s">
        <v>127</v>
      </c>
      <c r="G20" s="78"/>
      <c r="H20" s="100"/>
      <c r="I20" s="100"/>
      <c r="J20" s="80">
        <v>750</v>
      </c>
      <c r="K20" s="81">
        <f>J20*A20</f>
        <v>0</v>
      </c>
      <c r="L20" s="77"/>
      <c r="P20" s="82"/>
      <c r="Q20" s="82"/>
      <c r="R20" s="48"/>
      <c r="S20" s="48"/>
    </row>
    <row r="21" spans="1:19" s="8" customFormat="1" ht="40.15" customHeight="1" x14ac:dyDescent="0.2">
      <c r="A21" s="79">
        <v>0</v>
      </c>
      <c r="B21" s="100"/>
      <c r="C21" s="100"/>
      <c r="D21" s="100"/>
      <c r="E21" s="100"/>
      <c r="F21" s="78" t="s">
        <v>24</v>
      </c>
      <c r="G21" s="78"/>
      <c r="H21" s="100"/>
      <c r="I21" s="100"/>
      <c r="J21" s="80"/>
      <c r="K21" s="81">
        <f t="shared" si="0"/>
        <v>0</v>
      </c>
      <c r="L21" s="77"/>
      <c r="M21" s="48" t="s">
        <v>143</v>
      </c>
      <c r="N21" s="48"/>
      <c r="O21" s="8" t="s">
        <v>144</v>
      </c>
      <c r="P21" s="48">
        <f>SUM(R16:R19)</f>
        <v>584.41558441558436</v>
      </c>
      <c r="Q21" s="48"/>
      <c r="S21" s="48"/>
    </row>
    <row r="22" spans="1:19" s="8" customFormat="1" ht="40.15" customHeight="1" x14ac:dyDescent="0.2">
      <c r="A22" s="79">
        <v>0</v>
      </c>
      <c r="B22" s="100"/>
      <c r="C22" s="100"/>
      <c r="D22" s="100"/>
      <c r="E22" s="100"/>
      <c r="F22" s="78" t="s">
        <v>7</v>
      </c>
      <c r="G22" s="78"/>
      <c r="H22" s="100"/>
      <c r="I22" s="100"/>
      <c r="J22" s="80">
        <v>1500</v>
      </c>
      <c r="K22" s="81">
        <f t="shared" si="0"/>
        <v>0</v>
      </c>
      <c r="L22" s="77"/>
      <c r="M22" s="83">
        <f>657*2*0.67</f>
        <v>880.38000000000011</v>
      </c>
      <c r="N22" s="83">
        <f>4*75</f>
        <v>300</v>
      </c>
      <c r="O22" s="83"/>
      <c r="P22" s="82"/>
      <c r="Q22" s="82"/>
      <c r="R22" s="82"/>
      <c r="S22" s="82"/>
    </row>
    <row r="23" spans="1:19" s="8" customFormat="1" ht="40.15" customHeight="1" thickBot="1" x14ac:dyDescent="0.25">
      <c r="A23" s="79">
        <v>0</v>
      </c>
      <c r="B23" s="100"/>
      <c r="C23" s="100"/>
      <c r="D23" s="100"/>
      <c r="E23" s="100"/>
      <c r="F23" s="78" t="s">
        <v>8</v>
      </c>
      <c r="G23" s="78"/>
      <c r="H23" s="100"/>
      <c r="I23" s="100"/>
      <c r="J23" s="80">
        <v>2000</v>
      </c>
      <c r="K23" s="81">
        <f t="shared" si="0"/>
        <v>0</v>
      </c>
      <c r="L23" s="77"/>
      <c r="M23" s="83">
        <f>657*2*0.67</f>
        <v>880.38000000000011</v>
      </c>
      <c r="N23" s="83">
        <f>8*75*2</f>
        <v>1200</v>
      </c>
      <c r="O23" s="83"/>
      <c r="P23" s="34"/>
      <c r="R23" s="34"/>
    </row>
    <row r="24" spans="1:19" s="8" customFormat="1" ht="24.95" customHeight="1" thickBot="1" x14ac:dyDescent="0.25">
      <c r="A24" s="94"/>
      <c r="B24" s="95"/>
      <c r="C24" s="95"/>
      <c r="D24" s="95"/>
      <c r="E24" s="95"/>
      <c r="F24" s="95"/>
      <c r="G24" s="95"/>
      <c r="H24" s="95"/>
      <c r="I24" s="95"/>
      <c r="J24" s="95"/>
      <c r="K24" s="96"/>
      <c r="L24" s="4"/>
      <c r="M24" s="8" t="s">
        <v>145</v>
      </c>
      <c r="N24" s="8" t="s">
        <v>146</v>
      </c>
      <c r="P24" s="34"/>
    </row>
    <row r="25" spans="1:19" s="8" customFormat="1" ht="34.700000000000003" customHeight="1" thickTop="1" x14ac:dyDescent="0.2">
      <c r="A25" s="32"/>
      <c r="B25" s="30"/>
      <c r="C25" s="30"/>
      <c r="D25" s="30"/>
      <c r="E25" s="30"/>
      <c r="F25" s="30"/>
      <c r="G25" s="30"/>
      <c r="H25" s="30"/>
      <c r="I25" s="30"/>
      <c r="J25" s="31"/>
      <c r="K25" s="117">
        <f>SUM(K16:K24)</f>
        <v>4229.5</v>
      </c>
      <c r="L25" s="17"/>
    </row>
    <row r="26" spans="1:19" ht="24.75" customHeight="1" x14ac:dyDescent="0.2">
      <c r="A26" s="2"/>
      <c r="B26" s="2"/>
      <c r="C26" s="2"/>
      <c r="D26" s="2"/>
      <c r="E26" s="2"/>
      <c r="F26" s="2"/>
      <c r="G26" s="2"/>
      <c r="H26" s="2"/>
      <c r="I26" s="2"/>
      <c r="J26" s="3"/>
      <c r="K26" s="4"/>
      <c r="L26" s="7"/>
    </row>
    <row r="27" spans="1:19" ht="20.100000000000001" customHeight="1" x14ac:dyDescent="0.2">
      <c r="A27" s="2"/>
      <c r="B27" s="91" t="s">
        <v>150</v>
      </c>
      <c r="C27" s="92"/>
      <c r="D27" s="92"/>
      <c r="E27" s="92"/>
      <c r="F27" s="92"/>
      <c r="G27" s="92"/>
      <c r="H27" s="92"/>
      <c r="I27" s="92"/>
      <c r="J27" s="92"/>
      <c r="K27" s="92"/>
      <c r="L27" s="7"/>
    </row>
    <row r="28" spans="1:19" ht="20.100000000000001" customHeight="1" x14ac:dyDescent="0.2">
      <c r="A28" s="2"/>
      <c r="B28" s="91"/>
      <c r="C28" s="92"/>
      <c r="D28" s="92"/>
      <c r="E28" s="92"/>
      <c r="F28" s="92"/>
      <c r="G28" s="92"/>
      <c r="H28" s="92"/>
      <c r="I28" s="92"/>
      <c r="J28" s="92"/>
      <c r="K28" s="92"/>
      <c r="L28" s="7"/>
    </row>
    <row r="29" spans="1:19" ht="20.100000000000001" customHeight="1" x14ac:dyDescent="0.2">
      <c r="A29" s="2"/>
      <c r="B29" s="92"/>
      <c r="C29" s="92"/>
      <c r="D29" s="92"/>
      <c r="E29" s="92"/>
      <c r="F29" s="92"/>
      <c r="G29" s="92"/>
      <c r="H29" s="92"/>
      <c r="I29" s="92"/>
      <c r="J29" s="92"/>
      <c r="K29" s="92"/>
      <c r="L29" s="7"/>
    </row>
    <row r="30" spans="1:19" ht="24.95" customHeight="1" thickBot="1" x14ac:dyDescent="0.25">
      <c r="A30" s="2"/>
      <c r="B30"/>
      <c r="C30" s="2"/>
      <c r="D30" s="2"/>
      <c r="E30" s="2"/>
      <c r="F30" s="2"/>
      <c r="G30" s="2"/>
      <c r="H30" s="2"/>
      <c r="I30" s="2"/>
      <c r="J30" s="3"/>
      <c r="K30" s="4"/>
      <c r="L30" s="7"/>
    </row>
    <row r="31" spans="1:19" ht="24.95" customHeight="1" x14ac:dyDescent="0.2">
      <c r="A31" s="101" t="s">
        <v>147</v>
      </c>
      <c r="B31" s="102"/>
      <c r="C31" s="102"/>
      <c r="D31" s="102"/>
      <c r="E31" s="102"/>
      <c r="F31" s="102"/>
      <c r="G31" s="102"/>
      <c r="H31" s="102"/>
      <c r="I31" s="102"/>
      <c r="J31" s="102"/>
      <c r="K31" s="103"/>
      <c r="L31" s="76"/>
      <c r="Q31" s="84"/>
    </row>
    <row r="32" spans="1:19" ht="24.95" customHeight="1" x14ac:dyDescent="0.2">
      <c r="A32" s="104"/>
      <c r="B32" s="105"/>
      <c r="C32" s="105"/>
      <c r="D32" s="105"/>
      <c r="E32" s="105"/>
      <c r="F32" s="105"/>
      <c r="G32" s="105"/>
      <c r="H32" s="105"/>
      <c r="I32" s="105"/>
      <c r="J32" s="105"/>
      <c r="K32" s="106"/>
      <c r="L32" s="76"/>
      <c r="Q32" s="84"/>
    </row>
    <row r="33" spans="1:17" ht="24.95" customHeight="1" x14ac:dyDescent="0.2">
      <c r="A33" s="107"/>
      <c r="B33" s="105"/>
      <c r="C33" s="105"/>
      <c r="D33" s="105"/>
      <c r="E33" s="105"/>
      <c r="F33" s="105"/>
      <c r="G33" s="105"/>
      <c r="H33" s="105"/>
      <c r="I33" s="105"/>
      <c r="J33" s="105"/>
      <c r="K33" s="106"/>
      <c r="L33" s="76"/>
      <c r="Q33" s="84"/>
    </row>
    <row r="34" spans="1:17" ht="24.95" customHeight="1" x14ac:dyDescent="0.2">
      <c r="A34" s="107"/>
      <c r="B34" s="105"/>
      <c r="C34" s="105"/>
      <c r="D34" s="105"/>
      <c r="E34" s="105"/>
      <c r="F34" s="105"/>
      <c r="G34" s="105"/>
      <c r="H34" s="105"/>
      <c r="I34" s="105"/>
      <c r="J34" s="105"/>
      <c r="K34" s="106"/>
      <c r="L34" s="76"/>
      <c r="Q34" s="84"/>
    </row>
    <row r="35" spans="1:17" ht="24.95" customHeight="1" x14ac:dyDescent="0.2">
      <c r="A35" s="107"/>
      <c r="B35" s="105"/>
      <c r="C35" s="105"/>
      <c r="D35" s="105"/>
      <c r="E35" s="105"/>
      <c r="F35" s="105"/>
      <c r="G35" s="105"/>
      <c r="H35" s="105"/>
      <c r="I35" s="105"/>
      <c r="J35" s="105"/>
      <c r="K35" s="106"/>
      <c r="L35" s="76"/>
      <c r="Q35" s="84"/>
    </row>
    <row r="36" spans="1:17" ht="24.95" customHeight="1" thickBot="1" x14ac:dyDescent="0.25">
      <c r="A36" s="108"/>
      <c r="B36" s="109"/>
      <c r="C36" s="109"/>
      <c r="D36" s="109"/>
      <c r="E36" s="109"/>
      <c r="F36" s="109"/>
      <c r="G36" s="109"/>
      <c r="H36" s="109"/>
      <c r="I36" s="109"/>
      <c r="J36" s="109"/>
      <c r="K36" s="110"/>
      <c r="L36" s="76"/>
      <c r="Q36" s="84"/>
    </row>
    <row r="37" spans="1:17" ht="24.95" customHeight="1" x14ac:dyDescent="0.2">
      <c r="A37" s="51"/>
      <c r="B37" s="51"/>
      <c r="C37" s="51"/>
      <c r="D37" s="51"/>
      <c r="E37" s="51"/>
      <c r="F37" s="51"/>
      <c r="G37" s="51"/>
      <c r="H37" s="51"/>
      <c r="I37" s="51"/>
      <c r="J37" s="51"/>
      <c r="K37" s="51"/>
      <c r="L37" s="76"/>
      <c r="Q37" s="84"/>
    </row>
    <row r="38" spans="1:17" ht="24.95" customHeight="1" x14ac:dyDescent="0.25">
      <c r="A38" s="2"/>
      <c r="B38" s="58" t="s">
        <v>42</v>
      </c>
      <c r="C38" s="59"/>
      <c r="D38" s="59"/>
      <c r="E38" s="59"/>
      <c r="F38" s="59"/>
      <c r="G38" s="59"/>
      <c r="H38" s="59"/>
      <c r="I38" s="59"/>
      <c r="J38" s="60"/>
      <c r="K38" s="61"/>
      <c r="L38" s="7"/>
    </row>
    <row r="39" spans="1:17" ht="20.100000000000001" customHeight="1" x14ac:dyDescent="0.2">
      <c r="A39" s="2"/>
      <c r="B39" s="91" t="s">
        <v>116</v>
      </c>
      <c r="C39" s="92"/>
      <c r="D39" s="92"/>
      <c r="E39" s="92"/>
      <c r="F39" s="92"/>
      <c r="G39" s="92"/>
      <c r="H39" s="92"/>
      <c r="I39" s="92"/>
      <c r="J39" s="92"/>
      <c r="K39" s="92"/>
      <c r="L39" s="7"/>
    </row>
    <row r="40" spans="1:17" ht="20.100000000000001" customHeight="1" x14ac:dyDescent="0.2">
      <c r="A40" s="2"/>
      <c r="B40" s="92"/>
      <c r="C40" s="92"/>
      <c r="D40" s="92"/>
      <c r="E40" s="92"/>
      <c r="F40" s="92"/>
      <c r="G40" s="92"/>
      <c r="H40" s="92"/>
      <c r="I40" s="92"/>
      <c r="J40" s="92"/>
      <c r="K40" s="92"/>
      <c r="L40" s="7"/>
    </row>
    <row r="41" spans="1:17" ht="24.95" customHeight="1" x14ac:dyDescent="0.2">
      <c r="A41" s="2"/>
      <c r="B41"/>
      <c r="C41" s="2"/>
      <c r="D41" s="2"/>
      <c r="E41" s="2"/>
      <c r="F41" s="2"/>
      <c r="G41" s="2"/>
      <c r="H41" s="2"/>
      <c r="I41" s="2"/>
      <c r="J41" s="3"/>
      <c r="K41" s="4"/>
      <c r="L41" s="7"/>
    </row>
    <row r="42" spans="1:17" ht="24.95" customHeight="1" x14ac:dyDescent="0.2">
      <c r="A42" s="2"/>
      <c r="B42" s="2"/>
      <c r="C42" s="2"/>
      <c r="D42" s="2"/>
      <c r="E42" s="2"/>
      <c r="F42" s="2"/>
      <c r="G42" s="2"/>
      <c r="H42" s="2"/>
      <c r="I42" s="2"/>
      <c r="J42" s="3"/>
      <c r="K42" s="4"/>
      <c r="L42" s="7"/>
    </row>
    <row r="43" spans="1:17" s="22" customFormat="1" ht="24.95" customHeight="1" x14ac:dyDescent="0.2">
      <c r="B43" s="47" t="s">
        <v>28</v>
      </c>
      <c r="C43" s="23"/>
      <c r="F43" s="24"/>
      <c r="G43" s="23"/>
      <c r="H43" s="23"/>
      <c r="I43" s="23"/>
      <c r="J43" s="23"/>
      <c r="K43" s="23"/>
      <c r="L43" s="25"/>
    </row>
    <row r="44" spans="1:17" s="8" customFormat="1" ht="20.100000000000001" customHeight="1" x14ac:dyDescent="0.2">
      <c r="A44" s="36">
        <v>1</v>
      </c>
      <c r="B44" s="37" t="s">
        <v>125</v>
      </c>
      <c r="C44" s="2"/>
      <c r="D44" s="2"/>
      <c r="E44" s="2"/>
      <c r="F44" s="2"/>
      <c r="G44" s="2"/>
      <c r="H44" s="2"/>
      <c r="I44" s="2"/>
      <c r="J44" s="3"/>
      <c r="K44" s="46"/>
      <c r="L44" s="2"/>
    </row>
    <row r="45" spans="1:17" s="40" customFormat="1" ht="16.149999999999999" customHeight="1" x14ac:dyDescent="0.2">
      <c r="A45" s="36">
        <v>2</v>
      </c>
      <c r="B45" s="37" t="s">
        <v>118</v>
      </c>
      <c r="C45"/>
      <c r="D45"/>
      <c r="E45"/>
      <c r="F45"/>
      <c r="G45"/>
      <c r="H45"/>
      <c r="I45"/>
      <c r="J45"/>
      <c r="K45"/>
      <c r="L45" s="39"/>
    </row>
    <row r="46" spans="1:17" s="40" customFormat="1" ht="19.149999999999999" customHeight="1" x14ac:dyDescent="0.2">
      <c r="A46" s="36">
        <v>3</v>
      </c>
      <c r="B46" s="37" t="s">
        <v>120</v>
      </c>
      <c r="C46" s="38"/>
      <c r="F46" s="41"/>
      <c r="G46" s="38"/>
      <c r="H46" s="38"/>
      <c r="I46" s="38"/>
      <c r="J46" s="38"/>
      <c r="K46" s="38"/>
      <c r="L46" s="39"/>
    </row>
    <row r="47" spans="1:17" s="40" customFormat="1" ht="20.100000000000001" customHeight="1" x14ac:dyDescent="0.2">
      <c r="A47" s="36">
        <v>4</v>
      </c>
      <c r="B47" s="87" t="s">
        <v>126</v>
      </c>
      <c r="C47" s="87"/>
      <c r="D47" s="87"/>
      <c r="E47" s="87"/>
      <c r="F47" s="87"/>
      <c r="G47" s="87"/>
      <c r="H47" s="87"/>
      <c r="I47" s="87"/>
      <c r="J47" s="88"/>
      <c r="K47" s="88"/>
      <c r="L47" s="39"/>
    </row>
    <row r="48" spans="1:17" ht="20.100000000000001" customHeight="1" x14ac:dyDescent="0.2">
      <c r="A48" s="36"/>
      <c r="B48" s="88"/>
      <c r="C48" s="88"/>
      <c r="D48" s="88"/>
      <c r="E48" s="88"/>
      <c r="F48" s="88"/>
      <c r="G48" s="88"/>
      <c r="H48" s="88"/>
      <c r="I48" s="88"/>
      <c r="J48" s="88"/>
      <c r="K48" s="88"/>
      <c r="L48" s="7"/>
    </row>
    <row r="49" spans="1:12" s="8" customFormat="1" ht="20.100000000000001" customHeight="1" x14ac:dyDescent="0.2">
      <c r="A49" s="2"/>
      <c r="B49" s="88"/>
      <c r="C49" s="88"/>
      <c r="D49" s="88"/>
      <c r="E49" s="88"/>
      <c r="F49" s="88"/>
      <c r="G49" s="88"/>
      <c r="H49" s="88"/>
      <c r="I49" s="88"/>
      <c r="J49" s="88"/>
      <c r="K49" s="88"/>
      <c r="L49" s="2"/>
    </row>
    <row r="50" spans="1:12" s="8" customFormat="1" ht="20.100000000000001" customHeight="1" x14ac:dyDescent="0.2">
      <c r="A50" s="2"/>
      <c r="B50" s="88"/>
      <c r="C50" s="88"/>
      <c r="D50" s="88"/>
      <c r="E50" s="88"/>
      <c r="F50" s="88"/>
      <c r="G50" s="88"/>
      <c r="H50" s="88"/>
      <c r="I50" s="88"/>
      <c r="J50" s="88"/>
      <c r="K50" s="88"/>
      <c r="L50" s="2"/>
    </row>
    <row r="51" spans="1:12" s="40" customFormat="1" ht="20.100000000000001" customHeight="1" x14ac:dyDescent="0.2">
      <c r="A51" s="36">
        <v>5</v>
      </c>
      <c r="B51" s="37" t="s">
        <v>129</v>
      </c>
      <c r="C51" s="38"/>
      <c r="F51" s="41"/>
      <c r="G51" s="38"/>
      <c r="H51" s="38"/>
      <c r="I51" s="38"/>
      <c r="J51" s="38"/>
      <c r="K51" s="38"/>
      <c r="L51" s="39"/>
    </row>
    <row r="52" spans="1:12" s="40" customFormat="1" ht="20.100000000000001" customHeight="1" x14ac:dyDescent="0.2">
      <c r="A52" s="36">
        <v>6</v>
      </c>
      <c r="B52" s="37" t="s">
        <v>6</v>
      </c>
      <c r="C52" s="38"/>
      <c r="F52" s="41"/>
      <c r="G52" s="38"/>
      <c r="H52" s="38"/>
      <c r="I52" s="38"/>
      <c r="J52" s="38"/>
      <c r="K52" s="38"/>
      <c r="L52" s="39"/>
    </row>
    <row r="53" spans="1:12" s="40" customFormat="1" ht="19.149999999999999" customHeight="1" x14ac:dyDescent="0.2">
      <c r="A53" s="36">
        <v>7</v>
      </c>
      <c r="B53" s="37" t="s">
        <v>121</v>
      </c>
      <c r="C53" s="38"/>
      <c r="F53" s="41"/>
      <c r="G53" s="38"/>
      <c r="H53" s="38"/>
      <c r="I53" s="38"/>
      <c r="J53" s="38"/>
      <c r="K53" s="38"/>
      <c r="L53" s="39"/>
    </row>
    <row r="54" spans="1:12" s="40" customFormat="1" ht="19.149999999999999" customHeight="1" x14ac:dyDescent="0.2">
      <c r="A54" s="36">
        <v>8</v>
      </c>
      <c r="B54" s="37" t="s">
        <v>122</v>
      </c>
      <c r="C54" s="38"/>
      <c r="F54" s="41"/>
      <c r="G54" s="38"/>
      <c r="H54" s="38"/>
      <c r="I54" s="38"/>
      <c r="J54" s="38"/>
      <c r="K54" s="38"/>
      <c r="L54" s="39"/>
    </row>
    <row r="55" spans="1:12" s="40" customFormat="1" ht="20.100000000000001" customHeight="1" x14ac:dyDescent="0.2">
      <c r="A55" s="36">
        <v>9</v>
      </c>
      <c r="B55" s="37" t="s">
        <v>9</v>
      </c>
      <c r="C55" s="38"/>
      <c r="F55" s="41"/>
      <c r="G55" s="38"/>
      <c r="H55" s="38"/>
      <c r="I55" s="38"/>
      <c r="J55" s="38"/>
      <c r="K55" s="38"/>
      <c r="L55" s="39"/>
    </row>
    <row r="56" spans="1:12" s="40" customFormat="1" ht="20.100000000000001" customHeight="1" x14ac:dyDescent="0.2">
      <c r="A56" s="36">
        <v>10</v>
      </c>
      <c r="B56" s="37" t="s">
        <v>22</v>
      </c>
      <c r="C56" s="38"/>
      <c r="F56" s="41"/>
      <c r="G56" s="38"/>
      <c r="H56" s="38"/>
      <c r="I56" s="38"/>
      <c r="J56" s="38"/>
      <c r="K56" s="38"/>
      <c r="L56" s="39"/>
    </row>
    <row r="57" spans="1:12" s="40" customFormat="1" ht="20.100000000000001" customHeight="1" x14ac:dyDescent="0.2">
      <c r="A57" s="36">
        <v>11</v>
      </c>
      <c r="B57" s="37" t="s">
        <v>124</v>
      </c>
      <c r="C57" s="38"/>
      <c r="F57" s="41"/>
      <c r="G57" s="38"/>
      <c r="H57" s="38"/>
      <c r="I57" s="38"/>
      <c r="J57" s="38"/>
      <c r="K57" s="38"/>
      <c r="L57" s="39"/>
    </row>
    <row r="58" spans="1:12" s="43" customFormat="1" ht="20.100000000000001" customHeight="1" x14ac:dyDescent="0.2">
      <c r="A58" s="36">
        <v>12</v>
      </c>
      <c r="B58" s="37" t="s">
        <v>10</v>
      </c>
      <c r="C58" s="42"/>
      <c r="F58" s="44"/>
      <c r="G58" s="38"/>
      <c r="H58" s="38"/>
      <c r="I58" s="38"/>
      <c r="J58" s="38"/>
      <c r="K58" s="38"/>
      <c r="L58" s="39"/>
    </row>
    <row r="59" spans="1:12" s="43" customFormat="1" ht="20.100000000000001" customHeight="1" x14ac:dyDescent="0.2">
      <c r="A59" s="36">
        <v>13</v>
      </c>
      <c r="B59" s="37" t="s">
        <v>19</v>
      </c>
      <c r="C59" s="42"/>
      <c r="F59" s="44"/>
      <c r="G59" s="38"/>
      <c r="H59" s="38"/>
      <c r="I59" s="38"/>
      <c r="J59" s="38"/>
      <c r="K59" s="38"/>
      <c r="L59" s="39"/>
    </row>
    <row r="60" spans="1:12" s="43" customFormat="1" ht="20.100000000000001" customHeight="1" x14ac:dyDescent="0.2">
      <c r="A60" s="36">
        <v>14</v>
      </c>
      <c r="B60" s="37" t="s">
        <v>128</v>
      </c>
      <c r="C60" s="42"/>
      <c r="F60" s="44"/>
      <c r="G60" s="38"/>
      <c r="H60" s="38"/>
      <c r="I60" s="38"/>
      <c r="J60" s="38"/>
      <c r="K60" s="38"/>
      <c r="L60" s="39"/>
    </row>
    <row r="61" spans="1:12" s="43" customFormat="1" ht="20.100000000000001" customHeight="1" x14ac:dyDescent="0.2">
      <c r="A61" s="36">
        <v>15</v>
      </c>
      <c r="B61" s="37" t="s">
        <v>11</v>
      </c>
      <c r="C61" s="38"/>
      <c r="F61" s="41"/>
      <c r="G61" s="38"/>
      <c r="H61" s="38"/>
      <c r="I61" s="38"/>
      <c r="J61" s="38"/>
      <c r="K61" s="38"/>
      <c r="L61" s="39"/>
    </row>
    <row r="62" spans="1:12" s="43" customFormat="1" ht="20.100000000000001" customHeight="1" x14ac:dyDescent="0.2">
      <c r="A62" s="36">
        <v>16</v>
      </c>
      <c r="B62" s="37" t="s">
        <v>119</v>
      </c>
      <c r="C62" s="38"/>
      <c r="F62" s="41"/>
      <c r="G62" s="38"/>
      <c r="H62" s="38"/>
      <c r="I62" s="38"/>
      <c r="J62" s="38"/>
      <c r="K62" s="38"/>
      <c r="L62" s="39"/>
    </row>
    <row r="63" spans="1:12" s="43" customFormat="1" ht="20.100000000000001" customHeight="1" x14ac:dyDescent="0.2">
      <c r="A63" s="36">
        <v>17</v>
      </c>
      <c r="B63" s="37" t="s">
        <v>12</v>
      </c>
      <c r="C63" s="38"/>
      <c r="F63" s="41"/>
      <c r="G63" s="38"/>
      <c r="H63" s="38"/>
      <c r="I63" s="38"/>
      <c r="J63" s="38"/>
      <c r="K63" s="38"/>
      <c r="L63" s="39"/>
    </row>
    <row r="64" spans="1:12" ht="20.100000000000001" customHeight="1" x14ac:dyDescent="0.2">
      <c r="A64" s="36">
        <v>18</v>
      </c>
      <c r="B64" s="37" t="s">
        <v>23</v>
      </c>
      <c r="C64" s="2"/>
      <c r="F64" s="45"/>
      <c r="G64" s="2"/>
      <c r="H64" s="2"/>
      <c r="I64" s="2"/>
      <c r="J64" s="2"/>
      <c r="K64" s="2"/>
      <c r="L64" s="46"/>
    </row>
    <row r="65" spans="1:12" ht="20.100000000000001" customHeight="1" x14ac:dyDescent="0.2">
      <c r="A65" s="36">
        <v>19</v>
      </c>
      <c r="B65" s="37" t="s">
        <v>4</v>
      </c>
      <c r="C65" s="2"/>
      <c r="D65" s="2"/>
      <c r="E65" s="2"/>
      <c r="F65" s="2"/>
      <c r="G65" s="2"/>
      <c r="H65" s="2"/>
      <c r="I65" s="2"/>
      <c r="J65" s="2"/>
      <c r="K65" s="46"/>
      <c r="L65" s="7"/>
    </row>
    <row r="66" spans="1:12" ht="20.100000000000001" customHeight="1" x14ac:dyDescent="0.2">
      <c r="A66" s="36">
        <v>20</v>
      </c>
      <c r="B66" s="37" t="s">
        <v>5</v>
      </c>
      <c r="C66" s="2"/>
      <c r="D66" s="2"/>
      <c r="E66" s="2"/>
      <c r="F66" s="2"/>
      <c r="G66" s="2"/>
      <c r="H66" s="2"/>
      <c r="I66" s="2"/>
      <c r="J66" s="3"/>
      <c r="K66" s="46"/>
      <c r="L66" s="7"/>
    </row>
    <row r="67" spans="1:12" ht="20.100000000000001" customHeight="1" x14ac:dyDescent="0.2">
      <c r="A67" s="36">
        <v>21</v>
      </c>
      <c r="B67" s="37" t="s">
        <v>123</v>
      </c>
      <c r="C67" s="2"/>
      <c r="D67" s="2"/>
      <c r="E67" s="2"/>
      <c r="F67" s="2"/>
      <c r="G67" s="2"/>
      <c r="H67" s="2"/>
      <c r="I67" s="2"/>
      <c r="J67" s="3"/>
      <c r="K67" s="46"/>
      <c r="L67" s="7"/>
    </row>
    <row r="68" spans="1:12" s="8" customFormat="1" ht="20.100000000000001" customHeight="1" x14ac:dyDescent="0.2">
      <c r="A68" s="36"/>
      <c r="B68" s="37"/>
      <c r="C68" s="2"/>
      <c r="D68" s="2"/>
      <c r="E68" s="2"/>
      <c r="F68" s="2"/>
      <c r="G68" s="2"/>
      <c r="H68" s="2"/>
      <c r="I68" s="2"/>
      <c r="J68" s="3"/>
      <c r="K68" s="46"/>
      <c r="L68" s="2"/>
    </row>
    <row r="69" spans="1:12" ht="20.100000000000001" customHeight="1" x14ac:dyDescent="0.2">
      <c r="A69" s="36"/>
      <c r="B69" s="37"/>
      <c r="C69" s="2"/>
      <c r="D69" s="2"/>
      <c r="E69" s="2"/>
      <c r="F69" s="2"/>
      <c r="G69" s="2"/>
      <c r="H69" s="2"/>
      <c r="I69" s="2"/>
      <c r="J69" s="3"/>
      <c r="K69" s="46"/>
      <c r="L69" s="7"/>
    </row>
    <row r="70" spans="1:12" s="8" customFormat="1" ht="24.95" customHeight="1" x14ac:dyDescent="0.2">
      <c r="A70" s="2"/>
      <c r="B70" s="2"/>
      <c r="C70" s="2"/>
      <c r="D70" s="2"/>
      <c r="E70" s="2"/>
      <c r="F70" s="2"/>
      <c r="G70" s="2"/>
      <c r="H70" s="2"/>
      <c r="I70" s="2"/>
      <c r="J70" s="3"/>
      <c r="K70" s="4"/>
      <c r="L70" s="2"/>
    </row>
    <row r="71" spans="1:12" s="8" customFormat="1" ht="24.95" customHeight="1" x14ac:dyDescent="0.2">
      <c r="A71" s="2"/>
      <c r="B71" s="2"/>
      <c r="C71" s="2"/>
      <c r="D71" s="2"/>
      <c r="E71" s="2"/>
      <c r="F71" s="2"/>
      <c r="G71" s="2"/>
      <c r="H71" s="2"/>
      <c r="I71" s="2"/>
      <c r="J71" s="3"/>
      <c r="K71" s="4"/>
      <c r="L71" s="2"/>
    </row>
    <row r="72" spans="1:12" s="8" customFormat="1" ht="24.95" customHeight="1" x14ac:dyDescent="0.2">
      <c r="A72" s="2"/>
      <c r="B72" s="2"/>
      <c r="C72" s="2"/>
      <c r="D72" s="2"/>
      <c r="E72" s="2"/>
      <c r="F72" s="2"/>
      <c r="G72" s="2"/>
      <c r="H72" s="2"/>
      <c r="I72" s="2"/>
      <c r="J72" s="3"/>
      <c r="K72" s="4"/>
      <c r="L72" s="18"/>
    </row>
    <row r="73" spans="1:12" ht="24.95" customHeight="1" x14ac:dyDescent="0.2">
      <c r="A73" s="2"/>
      <c r="B73" s="2"/>
      <c r="C73" s="2"/>
      <c r="D73" s="2"/>
      <c r="E73" s="2"/>
      <c r="F73" s="2"/>
      <c r="G73" s="2"/>
      <c r="H73" s="2"/>
      <c r="I73" s="2"/>
      <c r="J73" s="3"/>
      <c r="K73" s="4"/>
      <c r="L73" s="7"/>
    </row>
    <row r="74" spans="1:12" ht="24.95" customHeight="1" x14ac:dyDescent="0.2">
      <c r="A74" s="2"/>
      <c r="B74" s="2"/>
      <c r="C74" s="2"/>
      <c r="D74" s="2"/>
      <c r="E74" s="2"/>
      <c r="F74" s="2"/>
      <c r="G74" s="2"/>
      <c r="H74" s="2"/>
      <c r="I74" s="2"/>
      <c r="J74" s="3"/>
      <c r="K74" s="4"/>
      <c r="L74" s="7"/>
    </row>
    <row r="75" spans="1:12" ht="24.95" customHeight="1" x14ac:dyDescent="0.2">
      <c r="A75" s="2"/>
      <c r="B75" s="2"/>
      <c r="C75" s="2"/>
      <c r="D75" s="2"/>
      <c r="E75" s="2"/>
      <c r="F75" s="2"/>
      <c r="G75" s="2"/>
      <c r="H75" s="2"/>
      <c r="I75" s="2"/>
      <c r="J75" s="3"/>
      <c r="K75" s="4"/>
      <c r="L75" s="7"/>
    </row>
    <row r="76" spans="1:12" s="8" customFormat="1" ht="24.95" customHeight="1" x14ac:dyDescent="0.2">
      <c r="A76" s="2"/>
      <c r="B76" s="2"/>
      <c r="C76" s="2"/>
      <c r="D76" s="2"/>
      <c r="E76" s="2"/>
      <c r="F76" s="2"/>
      <c r="G76" s="2"/>
      <c r="H76" s="2"/>
      <c r="I76" s="2"/>
      <c r="J76" s="3"/>
      <c r="K76" s="4"/>
      <c r="L76" s="2"/>
    </row>
    <row r="77" spans="1:12" s="8" customFormat="1" ht="24.95" customHeight="1" x14ac:dyDescent="0.2">
      <c r="A77" s="2"/>
      <c r="B77" s="2"/>
      <c r="C77" s="2"/>
      <c r="D77" s="2"/>
      <c r="E77" s="2"/>
      <c r="F77" s="2"/>
      <c r="G77" s="2"/>
      <c r="H77" s="2"/>
      <c r="I77" s="2"/>
      <c r="J77" s="3"/>
      <c r="K77" s="4"/>
      <c r="L77" s="2"/>
    </row>
    <row r="78" spans="1:12" ht="24.95" customHeight="1" x14ac:dyDescent="0.2">
      <c r="A78" s="2"/>
      <c r="B78" s="2"/>
      <c r="C78" s="2"/>
      <c r="D78" s="2"/>
      <c r="E78" s="2"/>
      <c r="F78" s="2"/>
      <c r="G78" s="2"/>
      <c r="H78" s="2"/>
      <c r="I78" s="2"/>
      <c r="J78" s="3"/>
      <c r="K78" s="4"/>
      <c r="L78" s="7"/>
    </row>
    <row r="79" spans="1:12" ht="24.95" customHeight="1" x14ac:dyDescent="0.2">
      <c r="A79" s="1"/>
      <c r="B79" s="1"/>
      <c r="C79" s="1"/>
      <c r="D79" s="2"/>
      <c r="E79" s="2"/>
      <c r="F79" s="2"/>
      <c r="G79" s="2"/>
      <c r="H79" s="2"/>
      <c r="I79" s="2"/>
      <c r="J79" s="3"/>
      <c r="K79" s="4"/>
      <c r="L79" s="7"/>
    </row>
    <row r="80" spans="1:12" s="8" customFormat="1" ht="24.95" customHeight="1" x14ac:dyDescent="0.2">
      <c r="A80" s="2"/>
      <c r="B80" s="2"/>
      <c r="C80" s="2"/>
      <c r="D80" s="2"/>
      <c r="E80" s="2"/>
      <c r="F80" s="2"/>
      <c r="G80" s="2"/>
      <c r="H80" s="2"/>
      <c r="I80" s="2"/>
      <c r="J80" s="3"/>
      <c r="K80" s="4"/>
      <c r="L80" s="18"/>
    </row>
    <row r="81" spans="1:12" ht="24.95" customHeight="1" x14ac:dyDescent="0.2">
      <c r="A81" s="2"/>
      <c r="B81" s="2"/>
      <c r="C81" s="2"/>
      <c r="D81" s="2"/>
      <c r="E81" s="2"/>
      <c r="F81" s="2"/>
      <c r="G81" s="2"/>
      <c r="H81" s="2"/>
      <c r="I81" s="2"/>
      <c r="J81" s="3"/>
      <c r="K81" s="4"/>
      <c r="L81" s="7"/>
    </row>
    <row r="82" spans="1:12" ht="24.95" customHeight="1" x14ac:dyDescent="0.2">
      <c r="A82" s="2"/>
      <c r="B82" s="2"/>
      <c r="C82" s="2"/>
      <c r="D82" s="2"/>
      <c r="E82" s="2"/>
      <c r="F82" s="2"/>
      <c r="G82" s="2"/>
      <c r="H82" s="2"/>
      <c r="I82" s="2"/>
      <c r="J82" s="3"/>
      <c r="K82" s="4"/>
      <c r="L82" s="7"/>
    </row>
    <row r="83" spans="1:12" ht="24.95" customHeight="1" x14ac:dyDescent="0.2">
      <c r="A83" s="2"/>
      <c r="B83" s="2"/>
      <c r="C83" s="2"/>
      <c r="D83" s="2"/>
      <c r="E83" s="2"/>
      <c r="F83" s="2"/>
      <c r="G83" s="2"/>
      <c r="H83" s="2"/>
      <c r="I83" s="2"/>
      <c r="J83" s="3"/>
      <c r="K83" s="4"/>
      <c r="L83" s="7"/>
    </row>
    <row r="84" spans="1:12" s="8" customFormat="1" ht="24.95" customHeight="1" x14ac:dyDescent="0.2">
      <c r="A84" s="2"/>
      <c r="B84" s="2"/>
      <c r="C84" s="2"/>
      <c r="D84" s="2"/>
      <c r="E84" s="2"/>
      <c r="F84" s="2"/>
      <c r="G84" s="2"/>
      <c r="H84" s="2"/>
      <c r="I84" s="2"/>
      <c r="J84" s="3"/>
      <c r="K84" s="4"/>
      <c r="L84" s="2"/>
    </row>
    <row r="85" spans="1:12" s="8" customFormat="1" ht="24.95" customHeight="1" x14ac:dyDescent="0.2">
      <c r="A85" s="2"/>
      <c r="B85" s="2"/>
      <c r="C85" s="2"/>
      <c r="D85" s="2"/>
      <c r="E85" s="2"/>
      <c r="F85" s="2"/>
      <c r="G85" s="2"/>
      <c r="H85" s="2"/>
      <c r="I85" s="2"/>
      <c r="J85" s="3"/>
      <c r="K85" s="4"/>
      <c r="L85" s="2"/>
    </row>
    <row r="86" spans="1:12" s="8" customFormat="1" ht="24.95" customHeight="1" x14ac:dyDescent="0.2">
      <c r="A86" s="2"/>
      <c r="B86" s="2"/>
      <c r="C86" s="2"/>
      <c r="D86" s="2"/>
      <c r="E86" s="2"/>
      <c r="F86" s="2"/>
      <c r="G86" s="2"/>
      <c r="H86" s="2"/>
      <c r="I86" s="2"/>
      <c r="J86" s="3"/>
      <c r="K86" s="4"/>
      <c r="L86" s="18"/>
    </row>
    <row r="87" spans="1:12" ht="24.95" customHeight="1" x14ac:dyDescent="0.2">
      <c r="A87" s="2"/>
      <c r="B87" s="2"/>
      <c r="C87" s="2"/>
      <c r="D87" s="2"/>
      <c r="E87" s="2"/>
      <c r="F87" s="2"/>
      <c r="G87" s="2"/>
      <c r="H87" s="2"/>
      <c r="I87" s="2"/>
      <c r="J87" s="3"/>
      <c r="K87" s="4"/>
      <c r="L87" s="7"/>
    </row>
    <row r="88" spans="1:12" ht="24.95" customHeight="1" x14ac:dyDescent="0.2">
      <c r="A88" s="2"/>
      <c r="B88" s="2"/>
      <c r="C88" s="2"/>
      <c r="D88" s="2"/>
      <c r="E88" s="2"/>
      <c r="F88" s="2"/>
      <c r="G88" s="2"/>
      <c r="H88" s="2"/>
      <c r="I88" s="2"/>
      <c r="J88" s="3"/>
      <c r="K88" s="4"/>
      <c r="L88" s="7"/>
    </row>
    <row r="89" spans="1:12" ht="24.95" customHeight="1" x14ac:dyDescent="0.2">
      <c r="A89" s="2"/>
      <c r="B89" s="2"/>
      <c r="C89" s="2"/>
      <c r="D89" s="2"/>
      <c r="E89" s="2"/>
      <c r="F89" s="2"/>
      <c r="G89" s="2"/>
      <c r="H89" s="2"/>
      <c r="I89" s="2"/>
      <c r="J89" s="3"/>
      <c r="K89" s="4"/>
      <c r="L89" s="7"/>
    </row>
    <row r="90" spans="1:12" s="8" customFormat="1" ht="24.95" customHeight="1" x14ac:dyDescent="0.2">
      <c r="A90" s="2"/>
      <c r="B90" s="2"/>
      <c r="C90" s="2"/>
      <c r="D90" s="2"/>
      <c r="E90" s="2"/>
      <c r="F90" s="2"/>
      <c r="G90" s="2"/>
      <c r="H90" s="2"/>
      <c r="I90" s="2"/>
      <c r="J90" s="3"/>
      <c r="K90" s="4"/>
      <c r="L90" s="2"/>
    </row>
    <row r="91" spans="1:12" s="8" customFormat="1" ht="24.95" customHeight="1" x14ac:dyDescent="0.2">
      <c r="A91" s="2"/>
      <c r="B91" s="2"/>
      <c r="C91" s="2"/>
      <c r="D91" s="2"/>
      <c r="E91" s="2"/>
      <c r="F91" s="2"/>
      <c r="G91" s="2"/>
      <c r="H91" s="2"/>
      <c r="I91" s="2"/>
      <c r="J91" s="3"/>
      <c r="K91" s="4"/>
      <c r="L91" s="2"/>
    </row>
    <row r="92" spans="1:12" ht="24.95" customHeight="1" x14ac:dyDescent="0.2">
      <c r="A92" s="2"/>
      <c r="B92" s="2"/>
      <c r="C92" s="2"/>
      <c r="D92" s="2"/>
      <c r="E92" s="2"/>
      <c r="F92" s="2"/>
      <c r="G92" s="2"/>
      <c r="H92" s="2"/>
      <c r="I92" s="2"/>
      <c r="J92" s="3"/>
      <c r="K92" s="4"/>
      <c r="L92" s="7"/>
    </row>
    <row r="93" spans="1:12" ht="24.95" customHeight="1" x14ac:dyDescent="0.2">
      <c r="A93" s="1"/>
      <c r="B93" s="1"/>
      <c r="C93" s="1"/>
      <c r="D93" s="2"/>
      <c r="E93" s="2"/>
      <c r="F93" s="2"/>
      <c r="G93" s="2"/>
      <c r="H93" s="2"/>
      <c r="I93" s="2"/>
      <c r="J93" s="3"/>
      <c r="K93" s="4"/>
      <c r="L93" s="7"/>
    </row>
    <row r="94" spans="1:12" ht="24.95" customHeight="1" x14ac:dyDescent="0.2">
      <c r="A94" s="2"/>
      <c r="B94" s="2"/>
      <c r="C94" s="2"/>
      <c r="D94" s="2"/>
      <c r="E94" s="2"/>
      <c r="F94" s="2"/>
      <c r="G94" s="2"/>
      <c r="H94" s="2"/>
      <c r="I94" s="2"/>
      <c r="J94" s="5"/>
      <c r="K94" s="6"/>
      <c r="L94" s="7"/>
    </row>
    <row r="95" spans="1:12" ht="24.95"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sheetData>
  <mergeCells count="17">
    <mergeCell ref="B27:K29"/>
    <mergeCell ref="B47:K50"/>
    <mergeCell ref="A1:D1"/>
    <mergeCell ref="B39:K40"/>
    <mergeCell ref="H12:I12"/>
    <mergeCell ref="A24:K24"/>
    <mergeCell ref="D14:E14"/>
    <mergeCell ref="H11:I11"/>
    <mergeCell ref="B21:E21"/>
    <mergeCell ref="H21:I21"/>
    <mergeCell ref="B20:E20"/>
    <mergeCell ref="H20:I20"/>
    <mergeCell ref="B22:E22"/>
    <mergeCell ref="H22:I22"/>
    <mergeCell ref="B23:E23"/>
    <mergeCell ref="H23:I23"/>
    <mergeCell ref="A31:K36"/>
  </mergeCells>
  <phoneticPr fontId="13" type="noConversion"/>
  <hyperlinks>
    <hyperlink ref="G12" r:id="rId1" xr:uid="{00000000-0004-0000-0000-000000000000}"/>
    <hyperlink ref="G8" r:id="rId2" display="mailto:purchasing@profillment.com" xr:uid="{AA47E0D9-2CEB-45A5-BFB1-98C88C17ADF6}"/>
  </hyperlinks>
  <printOptions horizontalCentered="1"/>
  <pageMargins left="0.25" right="0.25" top="0.5" bottom="0.5" header="0" footer="0"/>
  <pageSetup scale="68" fitToHeight="0" orientation="landscape" r:id="rId3"/>
  <headerFooter alignWithMargins="0">
    <oddFooter>&amp;R&amp;P of &amp;N</oddFooter>
  </headerFooter>
  <rowBreaks count="2" manualBreakCount="2">
    <brk id="30" max="10" man="1"/>
    <brk id="42"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5" t="s">
        <v>130</v>
      </c>
    </row>
    <row r="3" spans="1:5" ht="15.75" x14ac:dyDescent="0.25">
      <c r="C3" s="69" t="s">
        <v>131</v>
      </c>
      <c r="E3" s="76"/>
    </row>
    <row r="4" spans="1:5" x14ac:dyDescent="0.2">
      <c r="C4" s="65"/>
    </row>
    <row r="5" spans="1:5" x14ac:dyDescent="0.2">
      <c r="C5" s="65"/>
    </row>
    <row r="6" spans="1:5" x14ac:dyDescent="0.2">
      <c r="C6" s="65"/>
    </row>
    <row r="7" spans="1:5" x14ac:dyDescent="0.2">
      <c r="C7" s="65"/>
    </row>
    <row r="8" spans="1:5" ht="15.75" x14ac:dyDescent="0.25">
      <c r="C8" s="69" t="s">
        <v>132</v>
      </c>
    </row>
    <row r="9" spans="1:5" x14ac:dyDescent="0.2">
      <c r="C9" s="65"/>
    </row>
    <row r="10" spans="1:5" x14ac:dyDescent="0.2">
      <c r="C10" s="65"/>
    </row>
    <row r="11" spans="1:5" x14ac:dyDescent="0.2">
      <c r="C11" s="65"/>
    </row>
    <row r="12" spans="1:5" x14ac:dyDescent="0.2">
      <c r="C12" s="65"/>
    </row>
    <row r="13" spans="1:5" ht="15.75" x14ac:dyDescent="0.25">
      <c r="C13" s="69"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C16" sqref="C16"/>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45</v>
      </c>
      <c r="C1" s="50" t="s">
        <v>44</v>
      </c>
      <c r="E1" s="50" t="s">
        <v>75</v>
      </c>
      <c r="F1" s="50"/>
      <c r="H1" s="50" t="s">
        <v>34</v>
      </c>
      <c r="K1" s="50" t="s">
        <v>35</v>
      </c>
    </row>
    <row r="2" spans="1:11" ht="51" x14ac:dyDescent="0.2">
      <c r="A2" s="62" t="s">
        <v>46</v>
      </c>
      <c r="C2" s="63" t="s">
        <v>63</v>
      </c>
      <c r="E2" s="62" t="s">
        <v>74</v>
      </c>
      <c r="F2" s="51"/>
      <c r="H2" s="63" t="s">
        <v>90</v>
      </c>
      <c r="K2" s="63" t="s">
        <v>90</v>
      </c>
    </row>
    <row r="3" spans="1:11" ht="25.5" x14ac:dyDescent="0.2">
      <c r="A3" s="62" t="s">
        <v>47</v>
      </c>
      <c r="C3" s="66" t="s">
        <v>64</v>
      </c>
      <c r="E3" s="62" t="s">
        <v>76</v>
      </c>
      <c r="H3" s="7" t="s">
        <v>94</v>
      </c>
      <c r="K3" s="7" t="s">
        <v>107</v>
      </c>
    </row>
    <row r="4" spans="1:11" ht="25.5" x14ac:dyDescent="0.2">
      <c r="A4" s="62" t="s">
        <v>54</v>
      </c>
      <c r="C4" s="62" t="s">
        <v>65</v>
      </c>
      <c r="H4" s="62" t="s">
        <v>105</v>
      </c>
      <c r="K4" s="62" t="s">
        <v>108</v>
      </c>
    </row>
    <row r="5" spans="1:11" ht="38.25" x14ac:dyDescent="0.2">
      <c r="A5" s="62" t="s">
        <v>48</v>
      </c>
      <c r="C5" s="51"/>
      <c r="E5" s="66" t="s">
        <v>77</v>
      </c>
      <c r="H5" s="62" t="s">
        <v>92</v>
      </c>
      <c r="K5" s="62" t="s">
        <v>92</v>
      </c>
    </row>
    <row r="6" spans="1:11" ht="38.25" x14ac:dyDescent="0.2">
      <c r="A6" s="62" t="s">
        <v>49</v>
      </c>
      <c r="C6" s="62" t="s">
        <v>66</v>
      </c>
      <c r="E6" s="51" t="s">
        <v>134</v>
      </c>
      <c r="F6" s="51"/>
      <c r="H6" s="62" t="s">
        <v>93</v>
      </c>
      <c r="K6" s="66" t="s">
        <v>109</v>
      </c>
    </row>
    <row r="7" spans="1:11" ht="38.25" x14ac:dyDescent="0.2">
      <c r="A7" s="62" t="s">
        <v>52</v>
      </c>
      <c r="C7" s="62" t="s">
        <v>67</v>
      </c>
      <c r="E7" s="51"/>
      <c r="F7" s="51"/>
      <c r="H7" s="65" t="s">
        <v>64</v>
      </c>
      <c r="J7" s="65"/>
      <c r="K7" s="65" t="s">
        <v>64</v>
      </c>
    </row>
    <row r="8" spans="1:11" ht="26.25" x14ac:dyDescent="0.25">
      <c r="A8" s="63" t="s">
        <v>53</v>
      </c>
      <c r="C8" s="51"/>
      <c r="E8" s="50" t="s">
        <v>36</v>
      </c>
      <c r="F8" s="51"/>
      <c r="H8" s="62" t="s">
        <v>91</v>
      </c>
      <c r="K8" s="51" t="s">
        <v>38</v>
      </c>
    </row>
    <row r="9" spans="1:11" ht="26.25" x14ac:dyDescent="0.25">
      <c r="A9" s="63" t="s">
        <v>55</v>
      </c>
      <c r="C9" s="50" t="s">
        <v>78</v>
      </c>
      <c r="E9" s="51" t="s">
        <v>37</v>
      </c>
      <c r="H9" s="62" t="s">
        <v>101</v>
      </c>
      <c r="K9" s="62" t="s">
        <v>111</v>
      </c>
    </row>
    <row r="10" spans="1:11" ht="25.5" x14ac:dyDescent="0.2">
      <c r="A10" s="63" t="s">
        <v>56</v>
      </c>
      <c r="C10" s="51"/>
      <c r="E10" s="51"/>
      <c r="H10" s="62" t="s">
        <v>102</v>
      </c>
    </row>
    <row r="11" spans="1:11" ht="39" x14ac:dyDescent="0.25">
      <c r="A11" s="51"/>
      <c r="C11" s="7" t="s">
        <v>69</v>
      </c>
      <c r="E11" s="50" t="s">
        <v>81</v>
      </c>
      <c r="H11" s="62" t="s">
        <v>100</v>
      </c>
      <c r="K11" s="62" t="s">
        <v>110</v>
      </c>
    </row>
    <row r="12" spans="1:11" ht="38.25" x14ac:dyDescent="0.2">
      <c r="A12" s="62" t="s">
        <v>62</v>
      </c>
      <c r="C12" s="62" t="s">
        <v>68</v>
      </c>
      <c r="E12" s="7" t="s">
        <v>96</v>
      </c>
      <c r="F12" s="51"/>
      <c r="H12" s="62" t="s">
        <v>103</v>
      </c>
      <c r="K12" s="51"/>
    </row>
    <row r="13" spans="1:11" ht="25.5" x14ac:dyDescent="0.2">
      <c r="A13" s="62"/>
      <c r="C13" s="66" t="s">
        <v>80</v>
      </c>
      <c r="E13" s="7" t="s">
        <v>82</v>
      </c>
      <c r="F13" s="51"/>
      <c r="H13" s="62" t="s">
        <v>104</v>
      </c>
    </row>
    <row r="14" spans="1:11" ht="38.25" x14ac:dyDescent="0.2">
      <c r="A14" s="63" t="s">
        <v>61</v>
      </c>
      <c r="C14" s="62" t="s">
        <v>79</v>
      </c>
      <c r="E14" s="62" t="s">
        <v>95</v>
      </c>
      <c r="H14" s="51"/>
    </row>
    <row r="15" spans="1:11" x14ac:dyDescent="0.2">
      <c r="A15" s="63"/>
      <c r="C15" s="62"/>
      <c r="E15" s="62" t="s">
        <v>83</v>
      </c>
      <c r="H15" s="51"/>
    </row>
    <row r="16" spans="1:11" ht="38.25" x14ac:dyDescent="0.2">
      <c r="C16" s="62" t="s">
        <v>98</v>
      </c>
      <c r="E16" s="62" t="s">
        <v>84</v>
      </c>
      <c r="H16" s="66" t="s">
        <v>106</v>
      </c>
    </row>
    <row r="17" spans="1:11" ht="25.5" x14ac:dyDescent="0.2">
      <c r="A17" s="62" t="s">
        <v>50</v>
      </c>
      <c r="C17" s="62" t="s">
        <v>70</v>
      </c>
      <c r="E17" s="51"/>
      <c r="K17" s="51"/>
    </row>
    <row r="18" spans="1:11" ht="26.25" x14ac:dyDescent="0.25">
      <c r="A18" s="62" t="s">
        <v>59</v>
      </c>
      <c r="C18" s="51"/>
      <c r="E18" s="50" t="s">
        <v>85</v>
      </c>
      <c r="H18" s="51"/>
    </row>
    <row r="19" spans="1:11" ht="25.5" x14ac:dyDescent="0.2">
      <c r="A19" s="63" t="s">
        <v>58</v>
      </c>
      <c r="C19" s="62" t="s">
        <v>99</v>
      </c>
      <c r="E19" s="62" t="s">
        <v>97</v>
      </c>
    </row>
    <row r="20" spans="1:11" ht="38.25" x14ac:dyDescent="0.2">
      <c r="A20" s="62" t="s">
        <v>60</v>
      </c>
      <c r="C20" s="62" t="s">
        <v>71</v>
      </c>
      <c r="E20" s="62" t="s">
        <v>86</v>
      </c>
      <c r="F20" s="51"/>
      <c r="K20" s="52"/>
    </row>
    <row r="21" spans="1:11" ht="25.5" x14ac:dyDescent="0.2">
      <c r="A21" s="62" t="s">
        <v>51</v>
      </c>
      <c r="C21" s="51"/>
      <c r="E21" s="66" t="s">
        <v>64</v>
      </c>
    </row>
    <row r="22" spans="1:11" ht="51" x14ac:dyDescent="0.2">
      <c r="A22" s="51"/>
      <c r="C22" s="67" t="s">
        <v>72</v>
      </c>
      <c r="E22" s="62" t="s">
        <v>87</v>
      </c>
      <c r="K22" s="53"/>
    </row>
    <row r="23" spans="1:11" ht="51" x14ac:dyDescent="0.2">
      <c r="A23" s="64" t="s">
        <v>57</v>
      </c>
      <c r="C23" s="66" t="s">
        <v>73</v>
      </c>
      <c r="E23" s="62" t="s">
        <v>88</v>
      </c>
    </row>
    <row r="24" spans="1:11" x14ac:dyDescent="0.2">
      <c r="A24" s="62"/>
      <c r="C24" s="51"/>
      <c r="E24" s="62" t="s">
        <v>89</v>
      </c>
    </row>
    <row r="25" spans="1:11" x14ac:dyDescent="0.2">
      <c r="A25" s="51"/>
      <c r="C25" s="51"/>
      <c r="E25" s="51"/>
      <c r="H25" s="51"/>
    </row>
    <row r="26" spans="1:11" x14ac:dyDescent="0.2">
      <c r="A26" s="62"/>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2025-02-27T11:12:04Z</cp:lastPrinted>
  <dcterms:created xsi:type="dcterms:W3CDTF">2002-04-08T18:22:24Z</dcterms:created>
  <dcterms:modified xsi:type="dcterms:W3CDTF">2025-02-27T11:12:12Z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