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12 Margaret Musa-Granda/01. Quotes/Job Cost/"/>
    </mc:Choice>
  </mc:AlternateContent>
  <xr:revisionPtr revIDLastSave="9" documentId="8_{074AB63E-38AF-4B5D-91EF-99EA687A6FB4}" xr6:coauthVersionLast="47" xr6:coauthVersionMax="47" xr10:uidLastSave="{27F8DD61-2E7E-499F-B071-8B5954631D0B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I55" i="1" s="1"/>
  <c r="C30" i="1"/>
  <c r="C22" i="1"/>
  <c r="I23" i="1"/>
  <c r="I22" i="1"/>
  <c r="I30" i="1"/>
  <c r="I49" i="1"/>
  <c r="I31" i="1"/>
  <c r="I53" i="1"/>
  <c r="I28" i="1"/>
  <c r="I27" i="1"/>
  <c r="I45" i="1"/>
  <c r="F45" i="1"/>
  <c r="B45" i="1"/>
  <c r="M57" i="1"/>
  <c r="I56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57" i="1" l="1"/>
  <c r="C43" i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C59" i="1" l="1"/>
  <c r="C61" i="1" s="1"/>
  <c r="D61" i="1" s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<sst xmlns="http://schemas.openxmlformats.org/spreadsheetml/2006/main" count="117" uniqueCount="108">
  <si>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</si>
  <si>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</si>
  <si>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</si>
  <si>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</si>
  <si>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</si>
  <si>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</si>
  <si>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</si>
  <si>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</si>
  <si>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</si>
  <si>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</si>
  <si>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</si>
  <si>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</si>
  <si>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</si>
  <si>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</si>
  <si>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</si>
  <si>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</si>
  <si>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</si>
  <si>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</si>
  <si>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</si>
  <si>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</si>
  <si>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</si>
  <si>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</si>
  <si>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</si>
  <si>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</si>
  <si>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</si>
  <si>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</si>
  <si>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</si>
  <si>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</si>
  <si>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</si>
  <si>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</si>
  <si>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</si>
  <si>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</si>
  <si>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</si>
  <si>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</si>
  <si>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</si>
  <si>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</si>
  <si>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</si>
  <si>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</si>
  <si>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</si>
  <si>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</si>
  <si>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</si>
  <si>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</si>
  <si>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</si>
  <si>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</si>
  <si>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</si>
  <si>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</si>
  <si>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</si>
  <si>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</si>
  <si>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</si>
  <si>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</si>
  <si>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</si>
  <si>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</si>
  <si>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</si>
  <si>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</si>
  <si>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</si>
  <si>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</si>
  <si>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</si>
  <si>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</si>
  <si>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</si>
  <si>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</si>
  <si>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</si>
  <si>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</si>
  <si>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</si>
  <si>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</si>
  <si>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</si>
  <si>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</si>
  <si>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</si>
  <si>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</si>
  <si>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</si>
  <si>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</si>
  <si>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</si>
  <si>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</si>
  <si>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</si>
  <si>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</si>
  <si>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</si>
  <si>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</si>
  <si>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</si>
  <si>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</si>
  <si>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</si>
  <si>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</si>
  <si>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</si>
  <si>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</si>
  <si>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</si>
  <si>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</si>
  <si>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</si>
  <si>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</si>
  <si>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</si>
  <si>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</si>
  <si>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</si>
  <si>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</si>
  <si>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</si>
  <si>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</si>
  <si>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</si>
  <si>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</si>
  <si>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</si>
  <si>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</si>
  <si>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</si>
  <si>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</si>
  <si>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</si>
  <si>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</si>
  <si>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</si>
  <si>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</si>
  <si>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</si>
  <si>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Margaret Musa-Granda</t>
  </si>
  <si>
    <t>Bagley</t>
  </si>
  <si>
    <t>25-212</t>
  </si>
  <si>
    <t>4 Manual Singles</t>
  </si>
  <si>
    <t>RWP1272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</si>
</sst>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G58" sqref="G58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45722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105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447.08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106.91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553.99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4*12</f>
        <v>48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48</v>
      </c>
      <c r="J22" s="22">
        <f>IFERROR(I22/$B$10,0)</f>
        <v>8.6644163252044257E-2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372.24-48</f>
        <v>324.24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324.24</v>
      </c>
      <c r="J30" s="17">
        <f t="shared" si="8"/>
        <v>0.58528132276755895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372.24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372.24</v>
      </c>
      <c r="J43" s="41">
        <f>SUM(J14:J42)</f>
        <v>0.67192548601960322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f>106.91*0.75</f>
        <v>80.182500000000005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80.182500000000005</v>
      </c>
      <c r="J55" s="50">
        <f t="shared" si="17"/>
        <v>0.14473636708243831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447.08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80.182500000000005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80.182500000000005</v>
      </c>
      <c r="J57" s="61">
        <f>SUM(J47:J56)</f>
        <v>0.14473636708243831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104</v>
      </c>
      <c r="M58" s="63">
        <v>0.06</v>
      </c>
      <c r="N58" s="64">
        <f>+M58*M56</f>
        <v>26.8248</v>
      </c>
    </row>
    <row r="59" spans="1:29" ht="15.75" thickBot="1" x14ac:dyDescent="0.3">
      <c r="B59" s="68" t="s">
        <v>98</v>
      </c>
      <c r="C59" s="69">
        <f>+C43+C57</f>
        <v>452.42250000000001</v>
      </c>
      <c r="D59" s="70">
        <f>+C59/B10</f>
        <v>0.81666185310204154</v>
      </c>
      <c r="E59" s="42"/>
      <c r="F59" s="69">
        <f>+F43+F57</f>
        <v>0</v>
      </c>
      <c r="G59" s="71">
        <f>IFERROR(F59/$B$10,0)</f>
        <v>0</v>
      </c>
      <c r="I59" s="69">
        <f>+I43+I57</f>
        <v>452.42250000000001</v>
      </c>
      <c r="J59" s="71">
        <f>IFERROR(I59/$B$10,0)</f>
        <v>0.81666185310204154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101.5675</v>
      </c>
      <c r="D61" s="75">
        <f>+C61/B10</f>
        <v>0.18333814689795844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101.5675</v>
      </c>
      <c r="J61" s="77">
        <f>IFERROR(I61/$B$10,0)</f>
        <v>0.18333814689795844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860F7987-2E5F-446A-902F-011CA7374B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2025-03-17T09:40:26Z</cp:lastPrinted>
  <dcterms:created xsi:type="dcterms:W3CDTF">2023-03-21T14:07:27Z</dcterms:created>
  <dcterms:modified xsi:type="dcterms:W3CDTF">2025-03-17T09:41:54Z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