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65 Home2Suites - Huntsville Additional Treatments/01. Quotes/Job Cost/"/>
    </mc:Choice>
  </mc:AlternateContent>
  <xr:revisionPtr revIDLastSave="14" documentId="8_{F179CBFC-8C5C-4EFD-8753-E8984B9D5D78}" xr6:coauthVersionLast="47" xr6:coauthVersionMax="47" xr10:uidLastSave="{58502D7F-69EF-4886-9403-F35B9101F6D1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<sst xmlns="http://schemas.openxmlformats.org/spreadsheetml/2006/main" count="120" uniqueCount="111">
  <si>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</si>
  <si>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</si>
  <si>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</si>
  <si>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</si>
  <si>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</si>
  <si>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</si>
  <si>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</si>
  <si>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</si>
  <si>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</si>
  <si>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</si>
  <si>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</si>
  <si>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</si>
  <si>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</si>
  <si>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</si>
  <si>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</si>
  <si>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</si>
  <si>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</si>
  <si>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</si>
  <si>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</si>
  <si>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</si>
  <si>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</si>
  <si>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</si>
  <si>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</si>
  <si>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</si>
  <si>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</si>
  <si>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</si>
  <si>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</si>
  <si>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</si>
  <si>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</si>
  <si>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</si>
  <si>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</si>
  <si>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</si>
  <si>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</si>
  <si>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</si>
  <si>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</si>
  <si>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</si>
  <si>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</si>
  <si>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</si>
  <si>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</si>
  <si>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</si>
  <si>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</si>
  <si>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</si>
  <si>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</si>
  <si>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</si>
  <si>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</si>
  <si>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</si>
  <si>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</si>
  <si>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</si>
  <si>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</si>
  <si>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</si>
  <si>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</si>
  <si>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</si>
  <si>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</si>
  <si>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</si>
  <si>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</si>
  <si>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</si>
  <si>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</si>
  <si>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</si>
  <si>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</si>
  <si>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</si>
  <si>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</si>
  <si>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</si>
  <si>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</si>
  <si>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</si>
  <si>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</si>
  <si>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</si>
  <si>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</si>
  <si>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</si>
  <si>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</si>
  <si>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</si>
  <si>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</si>
  <si>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</si>
  <si>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</si>
  <si>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</si>
  <si>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</si>
  <si>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</si>
  <si>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</si>
  <si>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</si>
  <si>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</si>
  <si>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</si>
  <si>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</si>
  <si>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</si>
  <si>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</si>
  <si>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</si>
  <si>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</si>
  <si>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</si>
  <si>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</si>
  <si>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</si>
  <si>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</si>
  <si>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</si>
  <si>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</si>
  <si>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</si>
  <si>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</si>
  <si>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</si>
  <si>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</si>
  <si>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</si>
  <si>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</si>
  <si>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</si>
  <si>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</si>
  <si>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</si>
  <si>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</si>
  <si>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</si>
  <si>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</si>
  <si>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Home2 - Huntsville, AL</t>
  </si>
  <si>
    <t>25-265</t>
  </si>
  <si>
    <t>2 RF Sheer</t>
  </si>
  <si>
    <t xml:space="preserve">COM:Justin David Textiles Custom Mendocino to Match </t>
  </si>
  <si>
    <t>Zorro/ Custom Ombre W. Navy to White</t>
  </si>
  <si>
    <t>CTM</t>
  </si>
  <si>
    <t>24 Yards</t>
  </si>
  <si>
    <t>12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</si>
</sst>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L18" sqref="L18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45729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860.5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2225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3085.5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105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147.36000000000001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147.36000000000001</v>
      </c>
      <c r="J15" s="12">
        <f t="shared" si="2"/>
        <v>4.7758872143898887E-2</v>
      </c>
      <c r="K15" s="86" t="s">
        <v>17</v>
      </c>
      <c r="L15" s="111" t="s">
        <v>110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109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106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107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108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108</v>
      </c>
      <c r="J23" s="12">
        <f t="shared" ref="J23:J25" si="4">IFERROR(I23/$B$10,0)</f>
        <v>3.5002430724355861E-2</v>
      </c>
      <c r="K23" s="28"/>
      <c r="L23" s="112" t="s">
        <v>108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255.36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255.36</v>
      </c>
      <c r="J43" s="41">
        <f>SUM(J14:J42)</f>
        <v>8.2761302868254755E-2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480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480</v>
      </c>
      <c r="J51" s="50">
        <f t="shared" ref="J51:J56" si="17">IFERROR(I51/$B$10,0)</f>
        <v>0.15556635877491493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f>288.1+480+450</f>
        <v>1218.0999999999999</v>
      </c>
      <c r="D52" s="50">
        <f t="shared" si="13"/>
        <v>0</v>
      </c>
      <c r="E52" s="28"/>
      <c r="F52" s="49">
        <v>0</v>
      </c>
      <c r="G52" s="50"/>
      <c r="I52" s="49">
        <f t="shared" si="15"/>
        <v>1218.0999999999999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860.5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1698.1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1698.1</v>
      </c>
      <c r="J57" s="61">
        <f>SUM(J47:J56)</f>
        <v>0.15556635877491493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1953.46</v>
      </c>
      <c r="D59" s="70">
        <f>+C59/B10</f>
        <v>0.63310970669259437</v>
      </c>
      <c r="E59" s="42"/>
      <c r="F59" s="69">
        <f>+F43+F57</f>
        <v>0</v>
      </c>
      <c r="G59" s="71">
        <f>IFERROR(F59/$B$10,0)</f>
        <v>0</v>
      </c>
      <c r="I59" s="69">
        <f>+I43+I57</f>
        <v>1953.46</v>
      </c>
      <c r="J59" s="71">
        <f>IFERROR(I59/$B$10,0)</f>
        <v>0.63310970669259437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1132.04</v>
      </c>
      <c r="D61" s="75">
        <f>+C61/B10</f>
        <v>0.36689029330740558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1132.04</v>
      </c>
      <c r="J61" s="77">
        <f>IFERROR(I61/$B$10,0)</f>
        <v>0.36689029330740558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2B8B7-1DC0-4035-A2BC-F43455B62050}"/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2025-03-13T16:50:31Z</cp:lastPrinted>
  <dcterms:created xsi:type="dcterms:W3CDTF">2023-03-21T14:07:27Z</dcterms:created>
  <dcterms:modified xsi:type="dcterms:W3CDTF">2025-03-13T16:54:01Z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